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podaci d\TAJNIŠTVO\TAJNIK\VIŠNJA\FINANCIJE\FINANCIJSKI IZVJEŠTAJI\2023\"/>
    </mc:Choice>
  </mc:AlternateContent>
  <xr:revisionPtr revIDLastSave="0" documentId="8_{A65A87BC-66DD-454B-8B1C-A9A569054B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F285" i="9"/>
  <c r="H284" i="9"/>
  <c r="G284" i="9"/>
  <c r="F284" i="9"/>
  <c r="H283" i="9"/>
  <c r="G283" i="9"/>
  <c r="F283" i="9"/>
  <c r="F282" i="9"/>
  <c r="H281" i="9"/>
  <c r="E281" i="9" s="1"/>
  <c r="B281" i="9" s="1"/>
  <c r="G281" i="9"/>
  <c r="F281" i="9"/>
  <c r="H280" i="9"/>
  <c r="G280" i="9"/>
  <c r="F280" i="9"/>
  <c r="E280" i="9"/>
  <c r="B280" i="9" s="1"/>
  <c r="H279" i="9"/>
  <c r="G279" i="9"/>
  <c r="F279" i="9"/>
  <c r="F278" i="9"/>
  <c r="G277" i="9"/>
  <c r="E277" i="9" s="1"/>
  <c r="B277" i="9" s="1"/>
  <c r="F277" i="9"/>
  <c r="F276" i="9"/>
  <c r="F275"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F267" i="9" s="1"/>
  <c r="B267" i="9" s="1"/>
  <c r="L267" i="9"/>
  <c r="E267" i="9"/>
  <c r="M266" i="9"/>
  <c r="L266" i="9"/>
  <c r="F266" i="9" s="1"/>
  <c r="E266" i="9"/>
  <c r="B266" i="9"/>
  <c r="M265" i="9"/>
  <c r="L265" i="9"/>
  <c r="F265" i="9"/>
  <c r="E265" i="9"/>
  <c r="B265" i="9" s="1"/>
  <c r="M264" i="9"/>
  <c r="L264" i="9"/>
  <c r="F264" i="9"/>
  <c r="E264" i="9"/>
  <c r="M263" i="9"/>
  <c r="L263" i="9"/>
  <c r="F263" i="9"/>
  <c r="B263" i="9" s="1"/>
  <c r="E263" i="9"/>
  <c r="M262" i="9"/>
  <c r="L262" i="9"/>
  <c r="F262" i="9" s="1"/>
  <c r="B262" i="9" s="1"/>
  <c r="E262" i="9"/>
  <c r="M261" i="9"/>
  <c r="F261" i="9" s="1"/>
  <c r="B261" i="9" s="1"/>
  <c r="L261" i="9"/>
  <c r="E261" i="9"/>
  <c r="M260" i="9"/>
  <c r="L260" i="9"/>
  <c r="F260" i="9"/>
  <c r="E260" i="9"/>
  <c r="B260" i="9" s="1"/>
  <c r="M259" i="9"/>
  <c r="F259" i="9" s="1"/>
  <c r="L259" i="9"/>
  <c r="E259" i="9"/>
  <c r="B259" i="9"/>
  <c r="M258" i="9"/>
  <c r="L258" i="9"/>
  <c r="F258" i="9" s="1"/>
  <c r="E258" i="9"/>
  <c r="B258" i="9"/>
  <c r="M257" i="9"/>
  <c r="L257" i="9"/>
  <c r="F257" i="9"/>
  <c r="E257" i="9"/>
  <c r="B257" i="9" s="1"/>
  <c r="M256" i="9"/>
  <c r="L256" i="9"/>
  <c r="F256" i="9"/>
  <c r="E256" i="9"/>
  <c r="M255" i="9"/>
  <c r="L255" i="9"/>
  <c r="F255" i="9"/>
  <c r="B255" i="9" s="1"/>
  <c r="E255" i="9"/>
  <c r="M254" i="9"/>
  <c r="L254" i="9"/>
  <c r="F254" i="9" s="1"/>
  <c r="B254" i="9" s="1"/>
  <c r="E254" i="9"/>
  <c r="M253" i="9"/>
  <c r="F253" i="9" s="1"/>
  <c r="B253" i="9" s="1"/>
  <c r="L253" i="9"/>
  <c r="E253" i="9"/>
  <c r="M252" i="9"/>
  <c r="L252" i="9"/>
  <c r="F252" i="9"/>
  <c r="E252" i="9"/>
  <c r="B252" i="9" s="1"/>
  <c r="M251" i="9"/>
  <c r="F251" i="9" s="1"/>
  <c r="B251" i="9" s="1"/>
  <c r="L251" i="9"/>
  <c r="E251" i="9"/>
  <c r="M250" i="9"/>
  <c r="L250" i="9"/>
  <c r="F250" i="9" s="1"/>
  <c r="E250" i="9"/>
  <c r="B250" i="9"/>
  <c r="M249" i="9"/>
  <c r="L249" i="9"/>
  <c r="F249" i="9"/>
  <c r="E249" i="9"/>
  <c r="B249" i="9" s="1"/>
  <c r="M248" i="9"/>
  <c r="L248" i="9"/>
  <c r="F248" i="9"/>
  <c r="E248" i="9"/>
  <c r="M247" i="9"/>
  <c r="L247" i="9"/>
  <c r="F247" i="9"/>
  <c r="B247" i="9" s="1"/>
  <c r="E247" i="9"/>
  <c r="M246" i="9"/>
  <c r="L246" i="9"/>
  <c r="F246" i="9" s="1"/>
  <c r="B246" i="9" s="1"/>
  <c r="E246" i="9"/>
  <c r="M245" i="9"/>
  <c r="F245" i="9" s="1"/>
  <c r="B245" i="9" s="1"/>
  <c r="L245" i="9"/>
  <c r="E245" i="9"/>
  <c r="M244" i="9"/>
  <c r="L244" i="9"/>
  <c r="F244" i="9"/>
  <c r="E244" i="9"/>
  <c r="B244" i="9" s="1"/>
  <c r="M243" i="9"/>
  <c r="F243" i="9" s="1"/>
  <c r="L243" i="9"/>
  <c r="E243" i="9"/>
  <c r="B243" i="9"/>
  <c r="M242" i="9"/>
  <c r="L242" i="9"/>
  <c r="F242" i="9" s="1"/>
  <c r="E242" i="9"/>
  <c r="B242" i="9"/>
  <c r="M241" i="9"/>
  <c r="L241" i="9"/>
  <c r="F241" i="9"/>
  <c r="E241" i="9"/>
  <c r="B241" i="9" s="1"/>
  <c r="M240" i="9"/>
  <c r="L240" i="9"/>
  <c r="F240" i="9"/>
  <c r="E240" i="9"/>
  <c r="M239" i="9"/>
  <c r="L239" i="9"/>
  <c r="F239" i="9"/>
  <c r="B239" i="9" s="1"/>
  <c r="E239" i="9"/>
  <c r="M238" i="9"/>
  <c r="L238" i="9"/>
  <c r="F238" i="9" s="1"/>
  <c r="B238" i="9" s="1"/>
  <c r="E238" i="9"/>
  <c r="M237" i="9"/>
  <c r="F237" i="9" s="1"/>
  <c r="B237" i="9" s="1"/>
  <c r="L237" i="9"/>
  <c r="E237" i="9"/>
  <c r="M236" i="9"/>
  <c r="L236" i="9"/>
  <c r="F236" i="9"/>
  <c r="E236" i="9"/>
  <c r="B236" i="9" s="1"/>
  <c r="M235" i="9"/>
  <c r="F235" i="9" s="1"/>
  <c r="B235" i="9" s="1"/>
  <c r="L235" i="9"/>
  <c r="E235" i="9"/>
  <c r="M234" i="9"/>
  <c r="L234" i="9"/>
  <c r="F234" i="9" s="1"/>
  <c r="E234" i="9"/>
  <c r="B234" i="9"/>
  <c r="M233" i="9"/>
  <c r="L233" i="9"/>
  <c r="F233" i="9"/>
  <c r="E233" i="9"/>
  <c r="B233" i="9" s="1"/>
  <c r="M232" i="9"/>
  <c r="L232" i="9"/>
  <c r="F232" i="9"/>
  <c r="E232" i="9"/>
  <c r="M231" i="9"/>
  <c r="L231" i="9"/>
  <c r="F231" i="9"/>
  <c r="B231" i="9" s="1"/>
  <c r="E231" i="9"/>
  <c r="M230" i="9"/>
  <c r="L230" i="9"/>
  <c r="F230" i="9" s="1"/>
  <c r="B230" i="9" s="1"/>
  <c r="E230" i="9"/>
  <c r="M229" i="9"/>
  <c r="F229" i="9" s="1"/>
  <c r="B229" i="9" s="1"/>
  <c r="L229" i="9"/>
  <c r="E229" i="9"/>
  <c r="M228" i="9"/>
  <c r="L228" i="9"/>
  <c r="F228" i="9"/>
  <c r="E228" i="9"/>
  <c r="B228" i="9" s="1"/>
  <c r="M227" i="9"/>
  <c r="F227" i="9" s="1"/>
  <c r="L227" i="9"/>
  <c r="E227" i="9"/>
  <c r="B227" i="9"/>
  <c r="M226" i="9"/>
  <c r="L226" i="9"/>
  <c r="F226" i="9" s="1"/>
  <c r="E226" i="9"/>
  <c r="B226" i="9"/>
  <c r="H225" i="9"/>
  <c r="G225" i="9"/>
  <c r="F225" i="9"/>
  <c r="E225" i="9"/>
  <c r="B225" i="9" s="1"/>
  <c r="M224" i="9"/>
  <c r="L224" i="9"/>
  <c r="F224" i="9"/>
  <c r="E224" i="9"/>
  <c r="M223" i="9"/>
  <c r="L223" i="9"/>
  <c r="F223" i="9"/>
  <c r="B223" i="9" s="1"/>
  <c r="E223" i="9"/>
  <c r="M222" i="9"/>
  <c r="L222" i="9"/>
  <c r="F222" i="9" s="1"/>
  <c r="B222" i="9" s="1"/>
  <c r="E222" i="9"/>
  <c r="M221" i="9"/>
  <c r="F221" i="9" s="1"/>
  <c r="B221" i="9" s="1"/>
  <c r="L221" i="9"/>
  <c r="E221" i="9"/>
  <c r="M220" i="9"/>
  <c r="L220" i="9"/>
  <c r="F220" i="9" s="1"/>
  <c r="E220" i="9"/>
  <c r="M219" i="9"/>
  <c r="L219" i="9"/>
  <c r="E219" i="9"/>
  <c r="M218" i="9"/>
  <c r="L218" i="9"/>
  <c r="E218" i="9"/>
  <c r="M217" i="9"/>
  <c r="L217" i="9"/>
  <c r="E217" i="9"/>
  <c r="M216" i="9"/>
  <c r="L216" i="9"/>
  <c r="E216" i="9"/>
  <c r="M215" i="9"/>
  <c r="L215" i="9"/>
  <c r="F215" i="9"/>
  <c r="B215" i="9" s="1"/>
  <c r="E215" i="9"/>
  <c r="M214" i="9"/>
  <c r="L214" i="9"/>
  <c r="F214" i="9" s="1"/>
  <c r="E214" i="9"/>
  <c r="B214" i="9" s="1"/>
  <c r="M213" i="9"/>
  <c r="F213" i="9" s="1"/>
  <c r="B213" i="9" s="1"/>
  <c r="L213" i="9"/>
  <c r="E213" i="9"/>
  <c r="L212"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E157" i="9"/>
  <c r="H156" i="9"/>
  <c r="G156" i="9"/>
  <c r="E156" i="9" s="1"/>
  <c r="F156" i="9"/>
  <c r="H155" i="9"/>
  <c r="G155" i="9"/>
  <c r="E155" i="9" s="1"/>
  <c r="F155" i="9"/>
  <c r="B155" i="9"/>
  <c r="H154" i="9"/>
  <c r="G154" i="9"/>
  <c r="F154" i="9"/>
  <c r="E154" i="9"/>
  <c r="B154" i="9" s="1"/>
  <c r="H153" i="9"/>
  <c r="G153" i="9"/>
  <c r="F153" i="9"/>
  <c r="E153" i="9"/>
  <c r="H152" i="9"/>
  <c r="G152" i="9"/>
  <c r="E152" i="9" s="1"/>
  <c r="F152" i="9"/>
  <c r="H151" i="9"/>
  <c r="G151" i="9"/>
  <c r="E151" i="9" s="1"/>
  <c r="F151" i="9"/>
  <c r="B151" i="9"/>
  <c r="H150" i="9"/>
  <c r="G150" i="9"/>
  <c r="F150" i="9"/>
  <c r="E150" i="9"/>
  <c r="B150" i="9" s="1"/>
  <c r="H149" i="9"/>
  <c r="G149" i="9"/>
  <c r="F149" i="9"/>
  <c r="E149" i="9"/>
  <c r="H148" i="9"/>
  <c r="G148" i="9"/>
  <c r="E148" i="9" s="1"/>
  <c r="F148" i="9"/>
  <c r="H147" i="9"/>
  <c r="G147" i="9"/>
  <c r="E147" i="9" s="1"/>
  <c r="F147" i="9"/>
  <c r="B147" i="9"/>
  <c r="H146" i="9"/>
  <c r="G146" i="9"/>
  <c r="F146" i="9"/>
  <c r="E146" i="9"/>
  <c r="B146" i="9" s="1"/>
  <c r="H145" i="9"/>
  <c r="G145" i="9"/>
  <c r="F145" i="9"/>
  <c r="E145" i="9"/>
  <c r="H144" i="9"/>
  <c r="G144" i="9"/>
  <c r="E144" i="9" s="1"/>
  <c r="F144" i="9"/>
  <c r="H143" i="9"/>
  <c r="G143" i="9"/>
  <c r="E143" i="9" s="1"/>
  <c r="F143" i="9"/>
  <c r="B143"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G59" i="9"/>
  <c r="F59" i="9"/>
  <c r="E59" i="9"/>
  <c r="B59" i="9" s="1"/>
  <c r="H58" i="9"/>
  <c r="G58" i="9"/>
  <c r="F58" i="9"/>
  <c r="E58" i="9"/>
  <c r="H57" i="9"/>
  <c r="G57" i="9"/>
  <c r="E57" i="9" s="1"/>
  <c r="F57" i="9"/>
  <c r="H56" i="9"/>
  <c r="G56" i="9"/>
  <c r="F56" i="9"/>
  <c r="H55" i="9"/>
  <c r="G55" i="9"/>
  <c r="F55" i="9"/>
  <c r="E55" i="9"/>
  <c r="B55" i="9" s="1"/>
  <c r="H54" i="9"/>
  <c r="G54" i="9"/>
  <c r="F54" i="9"/>
  <c r="E54" i="9"/>
  <c r="H53" i="9"/>
  <c r="G53" i="9"/>
  <c r="E53" i="9" s="1"/>
  <c r="F53" i="9"/>
  <c r="H52" i="9"/>
  <c r="G52" i="9"/>
  <c r="F52" i="9"/>
  <c r="H51" i="9"/>
  <c r="G51" i="9"/>
  <c r="F51" i="9"/>
  <c r="E51" i="9"/>
  <c r="B51" i="9" s="1"/>
  <c r="H50" i="9"/>
  <c r="G50" i="9"/>
  <c r="F50" i="9"/>
  <c r="E50" i="9"/>
  <c r="H49" i="9"/>
  <c r="G49" i="9"/>
  <c r="E49" i="9" s="1"/>
  <c r="F49" i="9"/>
  <c r="H48" i="9"/>
  <c r="G48" i="9"/>
  <c r="F48" i="9"/>
  <c r="H47" i="9"/>
  <c r="G47" i="9"/>
  <c r="F47" i="9"/>
  <c r="E47" i="9"/>
  <c r="B47" i="9" s="1"/>
  <c r="H46" i="9"/>
  <c r="G46" i="9"/>
  <c r="F46" i="9"/>
  <c r="E46" i="9"/>
  <c r="H45" i="9"/>
  <c r="G45" i="9"/>
  <c r="E45" i="9" s="1"/>
  <c r="F45" i="9"/>
  <c r="H44" i="9"/>
  <c r="G44" i="9"/>
  <c r="F44" i="9"/>
  <c r="H43" i="9"/>
  <c r="G43" i="9"/>
  <c r="E43" i="9" s="1"/>
  <c r="B43" i="9" s="1"/>
  <c r="F43" i="9"/>
  <c r="H42" i="9"/>
  <c r="G42" i="9"/>
  <c r="F42" i="9"/>
  <c r="H41" i="9"/>
  <c r="G41" i="9"/>
  <c r="E41" i="9" s="1"/>
  <c r="F41" i="9"/>
  <c r="H40" i="9"/>
  <c r="G40" i="9"/>
  <c r="F40" i="9"/>
  <c r="H39" i="9"/>
  <c r="G39" i="9"/>
  <c r="F39" i="9"/>
  <c r="H38" i="9"/>
  <c r="G38" i="9"/>
  <c r="F38" i="9"/>
  <c r="E38" i="9"/>
  <c r="H37" i="9"/>
  <c r="G37" i="9"/>
  <c r="F37" i="9"/>
  <c r="H36" i="9"/>
  <c r="G36" i="9"/>
  <c r="F36" i="9"/>
  <c r="H35" i="9"/>
  <c r="G35" i="9"/>
  <c r="F35" i="9"/>
  <c r="E35" i="9"/>
  <c r="B35" i="9" s="1"/>
  <c r="H34" i="9"/>
  <c r="G34" i="9"/>
  <c r="F34" i="9"/>
  <c r="E34" i="9"/>
  <c r="H33" i="9"/>
  <c r="G33" i="9"/>
  <c r="E33" i="9" s="1"/>
  <c r="F33" i="9"/>
  <c r="H32" i="9"/>
  <c r="G32" i="9"/>
  <c r="F32" i="9"/>
  <c r="H31" i="9"/>
  <c r="G31" i="9"/>
  <c r="F31" i="9"/>
  <c r="E31" i="9"/>
  <c r="B31" i="9" s="1"/>
  <c r="H30" i="9"/>
  <c r="G30" i="9"/>
  <c r="F30" i="9"/>
  <c r="E30" i="9"/>
  <c r="H29" i="9"/>
  <c r="G29" i="9"/>
  <c r="F29" i="9"/>
  <c r="H28" i="9"/>
  <c r="G28" i="9"/>
  <c r="F28" i="9"/>
  <c r="H27" i="9"/>
  <c r="G27" i="9"/>
  <c r="E27" i="9" s="1"/>
  <c r="B27" i="9" s="1"/>
  <c r="F27" i="9"/>
  <c r="H26" i="9"/>
  <c r="E26" i="9" s="1"/>
  <c r="G26" i="9"/>
  <c r="F26" i="9"/>
  <c r="H25" i="9"/>
  <c r="G25" i="9"/>
  <c r="E25" i="9" s="1"/>
  <c r="F25" i="9"/>
  <c r="H24" i="9"/>
  <c r="G24" i="9"/>
  <c r="F24" i="9"/>
  <c r="H23" i="9"/>
  <c r="G23" i="9"/>
  <c r="F23" i="9"/>
  <c r="E23" i="9"/>
  <c r="B23" i="9" s="1"/>
  <c r="H22" i="9"/>
  <c r="G22" i="9"/>
  <c r="F22" i="9"/>
  <c r="H21" i="9"/>
  <c r="G21" i="9"/>
  <c r="E21" i="9" s="1"/>
  <c r="F21" i="9"/>
  <c r="F20" i="9"/>
  <c r="F4" i="9"/>
  <c r="O3" i="9"/>
  <c r="I3" i="9"/>
  <c r="H3" i="9"/>
  <c r="G3" i="9"/>
  <c r="D101" i="8"/>
  <c r="D95" i="8"/>
  <c r="D90" i="8"/>
  <c r="C1565" i="1" s="1"/>
  <c r="H1565" i="1" s="1"/>
  <c r="D85" i="8"/>
  <c r="D80" i="8"/>
  <c r="D75" i="8"/>
  <c r="D70" i="8"/>
  <c r="C1545" i="1" s="1"/>
  <c r="H1545" i="1" s="1"/>
  <c r="D65" i="8"/>
  <c r="D60" i="8"/>
  <c r="D55" i="8"/>
  <c r="D50" i="8"/>
  <c r="D44" i="8"/>
  <c r="D36" i="8"/>
  <c r="D26" i="8"/>
  <c r="D24" i="8" s="1"/>
  <c r="C1499" i="1" s="1"/>
  <c r="H1499" i="1" s="1"/>
  <c r="D18" i="8"/>
  <c r="D8" i="8"/>
  <c r="C1483" i="1" s="1"/>
  <c r="H1483" i="1" s="1"/>
  <c r="E44" i="7"/>
  <c r="D44" i="7"/>
  <c r="E39" i="7"/>
  <c r="D39" i="7"/>
  <c r="E38" i="7"/>
  <c r="D38" i="7"/>
  <c r="E30" i="7"/>
  <c r="D30" i="7"/>
  <c r="E23" i="7"/>
  <c r="E22" i="7" s="1"/>
  <c r="D23" i="7"/>
  <c r="D22" i="7" s="1"/>
  <c r="E14" i="7"/>
  <c r="D14" i="7"/>
  <c r="E7" i="7"/>
  <c r="D7" i="7"/>
  <c r="D6" i="7" s="1"/>
  <c r="E6" i="7"/>
  <c r="E5" i="7" s="1"/>
  <c r="I29" i="3" s="1"/>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I25" i="3"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292" i="9" s="1"/>
  <c r="E206"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D78" i="5"/>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D417" i="4"/>
  <c r="E416" i="4"/>
  <c r="D411" i="1" s="1"/>
  <c r="H411" i="1" s="1"/>
  <c r="D416" i="4"/>
  <c r="F411" i="4"/>
  <c r="F410" i="4"/>
  <c r="F409" i="4"/>
  <c r="F406" i="4"/>
  <c r="F405" i="4"/>
  <c r="F404" i="4"/>
  <c r="F403"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8" i="4"/>
  <c r="F217" i="4"/>
  <c r="F216" i="4"/>
  <c r="E216" i="4"/>
  <c r="D216" i="4"/>
  <c r="E215" i="4"/>
  <c r="F214" i="4"/>
  <c r="F213" i="4"/>
  <c r="F212" i="4"/>
  <c r="F211" i="4"/>
  <c r="E210" i="4"/>
  <c r="D206" i="1" s="1"/>
  <c r="H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E134" i="4"/>
  <c r="D134"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G1577" i="1"/>
  <c r="C1577" i="1"/>
  <c r="H1577" i="1" s="1"/>
  <c r="C1576" i="1"/>
  <c r="G1576"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G1566" i="1"/>
  <c r="C1566" i="1"/>
  <c r="H1566" i="1" s="1"/>
  <c r="G1565" i="1"/>
  <c r="H1564" i="1"/>
  <c r="C1564" i="1"/>
  <c r="G1564" i="1" s="1"/>
  <c r="H1563" i="1"/>
  <c r="G1563" i="1"/>
  <c r="C1563" i="1"/>
  <c r="H1562" i="1"/>
  <c r="G1562" i="1"/>
  <c r="C1562" i="1"/>
  <c r="G1561" i="1"/>
  <c r="C1561" i="1"/>
  <c r="H1561" i="1" s="1"/>
  <c r="H1560" i="1"/>
  <c r="C1560" i="1"/>
  <c r="G1560" i="1" s="1"/>
  <c r="H1559" i="1"/>
  <c r="G1559" i="1"/>
  <c r="C1559" i="1"/>
  <c r="G1558"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G1550" i="1"/>
  <c r="C1550" i="1"/>
  <c r="H1550" i="1" s="1"/>
  <c r="G1549" i="1"/>
  <c r="C1549" i="1"/>
  <c r="H1549" i="1" s="1"/>
  <c r="H1548" i="1"/>
  <c r="C1548" i="1"/>
  <c r="G1548" i="1" s="1"/>
  <c r="H1547" i="1"/>
  <c r="G1547" i="1"/>
  <c r="C1547" i="1"/>
  <c r="H1546" i="1"/>
  <c r="G1546" i="1"/>
  <c r="C1546" i="1"/>
  <c r="G1545" i="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G1526" i="1"/>
  <c r="C1526" i="1"/>
  <c r="H1526" i="1" s="1"/>
  <c r="H1523" i="1"/>
  <c r="G1523" i="1"/>
  <c r="C1523" i="1"/>
  <c r="H1522" i="1"/>
  <c r="G1522" i="1"/>
  <c r="C1522" i="1"/>
  <c r="G1521" i="1"/>
  <c r="C1521" i="1"/>
  <c r="H1521" i="1" s="1"/>
  <c r="H1520" i="1"/>
  <c r="C1520" i="1"/>
  <c r="G1520" i="1" s="1"/>
  <c r="H1519" i="1"/>
  <c r="G1519" i="1"/>
  <c r="C1519" i="1"/>
  <c r="H1516" i="1"/>
  <c r="C1516" i="1"/>
  <c r="G1516" i="1" s="1"/>
  <c r="H1515" i="1"/>
  <c r="G1515" i="1"/>
  <c r="C1515" i="1"/>
  <c r="H1514" i="1"/>
  <c r="G1514" i="1"/>
  <c r="C1514" i="1"/>
  <c r="G1513" i="1"/>
  <c r="C1513" i="1"/>
  <c r="H1513" i="1" s="1"/>
  <c r="H1512" i="1"/>
  <c r="C1512" i="1"/>
  <c r="G1512" i="1" s="1"/>
  <c r="H1511" i="1"/>
  <c r="G1511" i="1"/>
  <c r="C1511" i="1"/>
  <c r="G1510" i="1"/>
  <c r="C1510" i="1"/>
  <c r="H1510" i="1" s="1"/>
  <c r="G1509" i="1"/>
  <c r="C1509" i="1"/>
  <c r="H1509" i="1" s="1"/>
  <c r="H1508" i="1"/>
  <c r="C1508" i="1"/>
  <c r="G1508" i="1" s="1"/>
  <c r="H1507" i="1"/>
  <c r="G1507" i="1"/>
  <c r="C1507" i="1"/>
  <c r="H1506" i="1"/>
  <c r="G1506" i="1"/>
  <c r="C1506" i="1"/>
  <c r="G1505" i="1"/>
  <c r="C1505" i="1"/>
  <c r="H1505" i="1" s="1"/>
  <c r="C1504" i="1"/>
  <c r="G1504" i="1" s="1"/>
  <c r="C1503" i="1"/>
  <c r="G1503" i="1" s="1"/>
  <c r="C1502" i="1"/>
  <c r="H1502" i="1" s="1"/>
  <c r="C1501" i="1"/>
  <c r="H1501" i="1" s="1"/>
  <c r="H1500" i="1"/>
  <c r="C1500" i="1"/>
  <c r="G1500" i="1" s="1"/>
  <c r="H1498" i="1"/>
  <c r="G1498" i="1"/>
  <c r="C1498" i="1"/>
  <c r="G1497" i="1"/>
  <c r="C1497" i="1"/>
  <c r="H1497" i="1" s="1"/>
  <c r="H1496" i="1"/>
  <c r="C1496" i="1"/>
  <c r="G1496" i="1" s="1"/>
  <c r="H1495" i="1"/>
  <c r="G1495" i="1"/>
  <c r="C1495" i="1"/>
  <c r="G1494" i="1"/>
  <c r="C1494" i="1"/>
  <c r="H1494" i="1" s="1"/>
  <c r="G1493" i="1"/>
  <c r="C1493" i="1"/>
  <c r="H1493" i="1" s="1"/>
  <c r="C1492" i="1"/>
  <c r="G1492" i="1" s="1"/>
  <c r="H1491" i="1"/>
  <c r="G1491" i="1"/>
  <c r="C1491" i="1"/>
  <c r="H1490" i="1"/>
  <c r="G1490" i="1"/>
  <c r="C1490" i="1"/>
  <c r="G1489" i="1"/>
  <c r="C1489" i="1"/>
  <c r="H1489" i="1" s="1"/>
  <c r="H1488" i="1"/>
  <c r="C1488" i="1"/>
  <c r="G1488" i="1" s="1"/>
  <c r="H1487" i="1"/>
  <c r="G1487" i="1"/>
  <c r="C1487" i="1"/>
  <c r="C1486" i="1"/>
  <c r="H1486" i="1" s="1"/>
  <c r="C1485" i="1"/>
  <c r="H1485" i="1" s="1"/>
  <c r="C1484" i="1"/>
  <c r="G1484" i="1" s="1"/>
  <c r="H1482" i="1"/>
  <c r="G1482" i="1"/>
  <c r="C1482" i="1"/>
  <c r="H1480" i="1"/>
  <c r="C1480" i="1"/>
  <c r="G1480" i="1" s="1"/>
  <c r="D1479" i="1"/>
  <c r="C1479" i="1"/>
  <c r="D1478" i="1"/>
  <c r="C1478" i="1"/>
  <c r="D1477" i="1"/>
  <c r="C1477" i="1"/>
  <c r="D1476" i="1"/>
  <c r="C1476" i="1"/>
  <c r="D1475" i="1"/>
  <c r="G1475" i="1" s="1"/>
  <c r="C1475" i="1"/>
  <c r="D1474" i="1"/>
  <c r="J1474" i="1" s="1"/>
  <c r="C1474" i="1"/>
  <c r="G1474" i="1" s="1"/>
  <c r="D1473" i="1"/>
  <c r="G1473" i="1" s="1"/>
  <c r="C1473" i="1"/>
  <c r="D1472" i="1"/>
  <c r="J1472" i="1" s="1"/>
  <c r="C1472" i="1"/>
  <c r="G1472" i="1" s="1"/>
  <c r="D1471" i="1"/>
  <c r="G1471" i="1" s="1"/>
  <c r="C1471" i="1"/>
  <c r="H1470" i="1"/>
  <c r="D1470" i="1"/>
  <c r="G1470" i="1" s="1"/>
  <c r="C1470" i="1"/>
  <c r="H1469" i="1"/>
  <c r="D1469" i="1"/>
  <c r="G1469" i="1" s="1"/>
  <c r="C1469" i="1"/>
  <c r="J1468" i="1"/>
  <c r="H1468" i="1"/>
  <c r="D1468" i="1"/>
  <c r="C1468" i="1"/>
  <c r="J1467" i="1"/>
  <c r="H1467" i="1"/>
  <c r="D1467" i="1"/>
  <c r="G1467" i="1" s="1"/>
  <c r="C1467" i="1"/>
  <c r="J1466" i="1"/>
  <c r="H1466" i="1"/>
  <c r="D1466" i="1"/>
  <c r="C1466" i="1"/>
  <c r="J1465" i="1"/>
  <c r="H1465" i="1"/>
  <c r="D1465" i="1"/>
  <c r="G1465" i="1" s="1"/>
  <c r="C1465" i="1"/>
  <c r="J1464" i="1"/>
  <c r="H1464" i="1"/>
  <c r="D1464" i="1"/>
  <c r="C1464" i="1"/>
  <c r="J1463" i="1"/>
  <c r="H1463" i="1"/>
  <c r="D1463" i="1"/>
  <c r="G1463" i="1" s="1"/>
  <c r="C1463" i="1"/>
  <c r="J1462" i="1"/>
  <c r="H1462" i="1"/>
  <c r="D1462" i="1"/>
  <c r="C1462" i="1"/>
  <c r="D1461" i="1"/>
  <c r="H1461" i="1" s="1"/>
  <c r="C1461" i="1"/>
  <c r="D1460" i="1"/>
  <c r="C1460" i="1"/>
  <c r="D1459" i="1"/>
  <c r="C1459" i="1"/>
  <c r="D1458" i="1"/>
  <c r="C1458" i="1"/>
  <c r="D1457" i="1"/>
  <c r="C1457" i="1"/>
  <c r="D1456" i="1"/>
  <c r="C1456" i="1"/>
  <c r="D1455" i="1"/>
  <c r="C1455" i="1"/>
  <c r="D1454" i="1"/>
  <c r="H1454" i="1" s="1"/>
  <c r="C1454" i="1"/>
  <c r="G1454" i="1" s="1"/>
  <c r="H1453" i="1"/>
  <c r="D1453" i="1"/>
  <c r="C1453" i="1"/>
  <c r="G1453" i="1" s="1"/>
  <c r="J1452" i="1"/>
  <c r="H1452" i="1"/>
  <c r="D1452" i="1"/>
  <c r="G1452" i="1" s="1"/>
  <c r="C1452" i="1"/>
  <c r="J1451" i="1"/>
  <c r="H1451" i="1"/>
  <c r="D1451" i="1"/>
  <c r="C1451" i="1"/>
  <c r="G1451" i="1" s="1"/>
  <c r="I1451" i="1" s="1"/>
  <c r="J1450" i="1"/>
  <c r="H1450" i="1"/>
  <c r="D1450" i="1"/>
  <c r="G1450" i="1" s="1"/>
  <c r="C1450" i="1"/>
  <c r="J1449" i="1"/>
  <c r="H1449" i="1"/>
  <c r="D1449" i="1"/>
  <c r="C1449" i="1"/>
  <c r="G1449" i="1" s="1"/>
  <c r="I1449" i="1" s="1"/>
  <c r="J1448" i="1"/>
  <c r="H1448" i="1"/>
  <c r="D1448" i="1"/>
  <c r="G1448" i="1" s="1"/>
  <c r="C1448" i="1"/>
  <c r="J1447" i="1"/>
  <c r="H1447" i="1"/>
  <c r="D1447" i="1"/>
  <c r="C1447" i="1"/>
  <c r="G1447" i="1" s="1"/>
  <c r="I1447" i="1" s="1"/>
  <c r="J1446" i="1"/>
  <c r="H1446" i="1"/>
  <c r="D1446" i="1"/>
  <c r="G1446" i="1" s="1"/>
  <c r="C1446" i="1"/>
  <c r="J1445" i="1"/>
  <c r="D1445" i="1"/>
  <c r="C1445" i="1"/>
  <c r="H1445" i="1" s="1"/>
  <c r="D1444" i="1"/>
  <c r="C1444" i="1"/>
  <c r="D1443" i="1"/>
  <c r="C1443" i="1"/>
  <c r="D1442" i="1"/>
  <c r="C1442" i="1"/>
  <c r="D1441" i="1"/>
  <c r="C1441" i="1"/>
  <c r="D1440" i="1"/>
  <c r="C1440" i="1"/>
  <c r="D1439" i="1"/>
  <c r="C1439" i="1"/>
  <c r="D1438" i="1"/>
  <c r="C1438" i="1"/>
  <c r="H1438" i="1" s="1"/>
  <c r="D1437" i="1"/>
  <c r="D1436" i="1"/>
  <c r="G1434" i="1"/>
  <c r="D1434" i="1"/>
  <c r="C1434" i="1"/>
  <c r="H1434" i="1" s="1"/>
  <c r="D1433" i="1"/>
  <c r="C1433" i="1"/>
  <c r="D1432" i="1"/>
  <c r="C1432" i="1"/>
  <c r="H1432" i="1" s="1"/>
  <c r="G1431" i="1"/>
  <c r="D1431" i="1"/>
  <c r="C1431" i="1"/>
  <c r="H1431" i="1" s="1"/>
  <c r="G1430" i="1"/>
  <c r="D1430" i="1"/>
  <c r="C1430" i="1"/>
  <c r="H1430" i="1" s="1"/>
  <c r="D1429" i="1"/>
  <c r="C1429" i="1"/>
  <c r="D1428" i="1"/>
  <c r="C1428" i="1"/>
  <c r="H1428" i="1" s="1"/>
  <c r="G1427" i="1"/>
  <c r="D1427" i="1"/>
  <c r="C1427" i="1"/>
  <c r="H1427" i="1" s="1"/>
  <c r="G1426" i="1"/>
  <c r="D1426" i="1"/>
  <c r="C1426" i="1"/>
  <c r="H1426" i="1" s="1"/>
  <c r="D1425" i="1"/>
  <c r="C1425"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D1412" i="1"/>
  <c r="G1411" i="1"/>
  <c r="D1411" i="1"/>
  <c r="C1411" i="1"/>
  <c r="H1411" i="1" s="1"/>
  <c r="D1410" i="1"/>
  <c r="C1410" i="1"/>
  <c r="H1410" i="1" s="1"/>
  <c r="C1409"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D1401" i="1"/>
  <c r="C1401" i="1"/>
  <c r="D1400" i="1"/>
  <c r="C1400" i="1"/>
  <c r="G1400" i="1" s="1"/>
  <c r="H1399" i="1"/>
  <c r="D1399" i="1"/>
  <c r="C1399" i="1"/>
  <c r="G1399" i="1" s="1"/>
  <c r="H1398" i="1"/>
  <c r="D1398" i="1"/>
  <c r="C1398" i="1"/>
  <c r="G1398" i="1" s="1"/>
  <c r="D1397" i="1"/>
  <c r="C1397" i="1"/>
  <c r="D1396" i="1"/>
  <c r="C1396" i="1"/>
  <c r="G1396" i="1" s="1"/>
  <c r="H1395" i="1"/>
  <c r="D1395" i="1"/>
  <c r="C1395" i="1"/>
  <c r="G1395" i="1" s="1"/>
  <c r="H1394" i="1"/>
  <c r="D1394" i="1"/>
  <c r="C1394" i="1"/>
  <c r="G1394" i="1" s="1"/>
  <c r="D1393" i="1"/>
  <c r="C1393" i="1"/>
  <c r="D1392" i="1"/>
  <c r="C1392" i="1"/>
  <c r="H1391" i="1"/>
  <c r="D1391" i="1"/>
  <c r="C1391" i="1"/>
  <c r="G1391" i="1" s="1"/>
  <c r="H1390" i="1"/>
  <c r="D1390" i="1"/>
  <c r="C1390" i="1"/>
  <c r="G1390" i="1" s="1"/>
  <c r="D1389" i="1"/>
  <c r="C1389" i="1"/>
  <c r="D1388" i="1"/>
  <c r="C1388" i="1"/>
  <c r="H1387" i="1"/>
  <c r="D1387" i="1"/>
  <c r="C1387" i="1"/>
  <c r="G1387" i="1" s="1"/>
  <c r="H1386" i="1"/>
  <c r="D1386" i="1"/>
  <c r="C1386" i="1"/>
  <c r="G1386" i="1" s="1"/>
  <c r="D1385" i="1"/>
  <c r="C1385" i="1"/>
  <c r="D1384" i="1"/>
  <c r="C1384" i="1"/>
  <c r="D1383" i="1"/>
  <c r="H1382" i="1"/>
  <c r="D1382" i="1"/>
  <c r="C1382" i="1"/>
  <c r="G1382" i="1" s="1"/>
  <c r="D1381" i="1"/>
  <c r="C1381" i="1"/>
  <c r="D1380" i="1"/>
  <c r="C1380" i="1"/>
  <c r="H1379" i="1"/>
  <c r="D1379" i="1"/>
  <c r="C1379" i="1"/>
  <c r="G1379" i="1" s="1"/>
  <c r="H1378" i="1"/>
  <c r="D1378" i="1"/>
  <c r="C1378" i="1"/>
  <c r="G1378" i="1" s="1"/>
  <c r="D1377" i="1"/>
  <c r="C1377" i="1"/>
  <c r="D1376" i="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D1360" i="1"/>
  <c r="C1360" i="1"/>
  <c r="H1359" i="1"/>
  <c r="D1359" i="1"/>
  <c r="C1359" i="1"/>
  <c r="G1359" i="1" s="1"/>
  <c r="H1358" i="1"/>
  <c r="D1358" i="1"/>
  <c r="C1358" i="1"/>
  <c r="G1358" i="1" s="1"/>
  <c r="D1357" i="1"/>
  <c r="C1357" i="1"/>
  <c r="D1356" i="1"/>
  <c r="C1356" i="1"/>
  <c r="H1355" i="1"/>
  <c r="D1355" i="1"/>
  <c r="C1355" i="1"/>
  <c r="G1355" i="1" s="1"/>
  <c r="H1354" i="1"/>
  <c r="D1354" i="1"/>
  <c r="C1354" i="1"/>
  <c r="G1354" i="1" s="1"/>
  <c r="D1353" i="1"/>
  <c r="C1353" i="1"/>
  <c r="D1352" i="1"/>
  <c r="C1352" i="1"/>
  <c r="H1351" i="1"/>
  <c r="D1351" i="1"/>
  <c r="C1351" i="1"/>
  <c r="G1351" i="1" s="1"/>
  <c r="H1350" i="1"/>
  <c r="D1350" i="1"/>
  <c r="C1350" i="1"/>
  <c r="G1350" i="1" s="1"/>
  <c r="D1349" i="1"/>
  <c r="C1349" i="1"/>
  <c r="D1348" i="1"/>
  <c r="C1348" i="1"/>
  <c r="H1347" i="1"/>
  <c r="D1347" i="1"/>
  <c r="C1347" i="1"/>
  <c r="G1347" i="1" s="1"/>
  <c r="H1346" i="1"/>
  <c r="D1346" i="1"/>
  <c r="C1346" i="1"/>
  <c r="G1346" i="1" s="1"/>
  <c r="D1345" i="1"/>
  <c r="C1345" i="1"/>
  <c r="D1344" i="1"/>
  <c r="C1344" i="1"/>
  <c r="H1343" i="1"/>
  <c r="D1343" i="1"/>
  <c r="C1343" i="1"/>
  <c r="G1343" i="1" s="1"/>
  <c r="H1342" i="1"/>
  <c r="D1342" i="1"/>
  <c r="C1342" i="1"/>
  <c r="G1342" i="1" s="1"/>
  <c r="D1341" i="1"/>
  <c r="C1341" i="1"/>
  <c r="D1340" i="1"/>
  <c r="C1340" i="1"/>
  <c r="H1339" i="1"/>
  <c r="D1339" i="1"/>
  <c r="C1339" i="1"/>
  <c r="G1339" i="1" s="1"/>
  <c r="H1338" i="1"/>
  <c r="D1338" i="1"/>
  <c r="C1338" i="1"/>
  <c r="G1338" i="1" s="1"/>
  <c r="D1337" i="1"/>
  <c r="C1337" i="1"/>
  <c r="D1336" i="1"/>
  <c r="C1336" i="1"/>
  <c r="H1335" i="1"/>
  <c r="D1335" i="1"/>
  <c r="C1335" i="1"/>
  <c r="G1335" i="1" s="1"/>
  <c r="H1334" i="1"/>
  <c r="D1334" i="1"/>
  <c r="C1334" i="1"/>
  <c r="G1334" i="1" s="1"/>
  <c r="D1333" i="1"/>
  <c r="C1333" i="1"/>
  <c r="D1332" i="1"/>
  <c r="C1332" i="1"/>
  <c r="H1331" i="1"/>
  <c r="D1331" i="1"/>
  <c r="C1331" i="1"/>
  <c r="G1331" i="1" s="1"/>
  <c r="H1330" i="1"/>
  <c r="D1330" i="1"/>
  <c r="C1330" i="1"/>
  <c r="G1330" i="1" s="1"/>
  <c r="D1329" i="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H1311" i="1"/>
  <c r="D1311" i="1"/>
  <c r="C1311" i="1"/>
  <c r="G1311" i="1" s="1"/>
  <c r="H1310" i="1"/>
  <c r="D1310" i="1"/>
  <c r="C1310" i="1"/>
  <c r="G1310" i="1" s="1"/>
  <c r="D1309" i="1"/>
  <c r="C1309" i="1"/>
  <c r="D1308" i="1"/>
  <c r="C1308" i="1"/>
  <c r="H1307" i="1"/>
  <c r="D1307" i="1"/>
  <c r="C1307" i="1"/>
  <c r="G1307" i="1" s="1"/>
  <c r="H1306" i="1"/>
  <c r="D1306" i="1"/>
  <c r="C1306" i="1"/>
  <c r="G1306" i="1" s="1"/>
  <c r="D1305" i="1"/>
  <c r="C1305" i="1"/>
  <c r="D1304" i="1"/>
  <c r="C1304" i="1"/>
  <c r="H1303" i="1"/>
  <c r="D1303" i="1"/>
  <c r="C1303" i="1"/>
  <c r="G1303" i="1" s="1"/>
  <c r="H1302" i="1"/>
  <c r="D1302" i="1"/>
  <c r="C1302" i="1"/>
  <c r="G1302" i="1" s="1"/>
  <c r="D1301" i="1"/>
  <c r="C1301" i="1"/>
  <c r="D1300" i="1"/>
  <c r="C1300" i="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D1281" i="1"/>
  <c r="C1281" i="1"/>
  <c r="H1280" i="1"/>
  <c r="D1280" i="1"/>
  <c r="C1280" i="1"/>
  <c r="G1280" i="1" s="1"/>
  <c r="H1279" i="1"/>
  <c r="D1279" i="1"/>
  <c r="C1279" i="1"/>
  <c r="G1279" i="1" s="1"/>
  <c r="D1278" i="1"/>
  <c r="C1278" i="1"/>
  <c r="D1277" i="1"/>
  <c r="C1277" i="1"/>
  <c r="H1276" i="1"/>
  <c r="D1276" i="1"/>
  <c r="C1276" i="1"/>
  <c r="G1276" i="1" s="1"/>
  <c r="H1275" i="1"/>
  <c r="D1275" i="1"/>
  <c r="C1275" i="1"/>
  <c r="G1275" i="1" s="1"/>
  <c r="D1274" i="1"/>
  <c r="C1274" i="1"/>
  <c r="D1273" i="1"/>
  <c r="C1273" i="1"/>
  <c r="H1272" i="1"/>
  <c r="D1272" i="1"/>
  <c r="C1272" i="1"/>
  <c r="G1272" i="1" s="1"/>
  <c r="H1271" i="1"/>
  <c r="D1271" i="1"/>
  <c r="C1271" i="1"/>
  <c r="G1271" i="1" s="1"/>
  <c r="D1270" i="1"/>
  <c r="C1270" i="1"/>
  <c r="D1269" i="1"/>
  <c r="C1269" i="1"/>
  <c r="H1268" i="1"/>
  <c r="D1268" i="1"/>
  <c r="C1268" i="1"/>
  <c r="G1268" i="1" s="1"/>
  <c r="H1267" i="1"/>
  <c r="D1267" i="1"/>
  <c r="C1267" i="1"/>
  <c r="G1267" i="1" s="1"/>
  <c r="D1266" i="1"/>
  <c r="C1266" i="1"/>
  <c r="D1265" i="1"/>
  <c r="C1265" i="1"/>
  <c r="H1264" i="1"/>
  <c r="D1264" i="1"/>
  <c r="C1264" i="1"/>
  <c r="H1263" i="1"/>
  <c r="D1263" i="1"/>
  <c r="C1263" i="1"/>
  <c r="G1263" i="1" s="1"/>
  <c r="D1262" i="1"/>
  <c r="C1262" i="1"/>
  <c r="D1261" i="1"/>
  <c r="C1261" i="1"/>
  <c r="H1260" i="1"/>
  <c r="D1260" i="1"/>
  <c r="C1260" i="1"/>
  <c r="G1260" i="1" s="1"/>
  <c r="H1259" i="1"/>
  <c r="D1259" i="1"/>
  <c r="C1259" i="1"/>
  <c r="G1259" i="1" s="1"/>
  <c r="D1258" i="1"/>
  <c r="C1258" i="1"/>
  <c r="D1257" i="1"/>
  <c r="C1257" i="1"/>
  <c r="H1256" i="1"/>
  <c r="D1256" i="1"/>
  <c r="C1256" i="1"/>
  <c r="G1256" i="1" s="1"/>
  <c r="H1255" i="1"/>
  <c r="D1255" i="1"/>
  <c r="C1255" i="1"/>
  <c r="G1255" i="1" s="1"/>
  <c r="D1254" i="1"/>
  <c r="C1254" i="1"/>
  <c r="D1253" i="1"/>
  <c r="C1253" i="1"/>
  <c r="H1252" i="1"/>
  <c r="D1252" i="1"/>
  <c r="C1252" i="1"/>
  <c r="G1252" i="1" s="1"/>
  <c r="H1251" i="1"/>
  <c r="D1251" i="1"/>
  <c r="C1251" i="1"/>
  <c r="G1251" i="1" s="1"/>
  <c r="D1250" i="1"/>
  <c r="C1250" i="1"/>
  <c r="D1249" i="1"/>
  <c r="C1249" i="1"/>
  <c r="H1248" i="1"/>
  <c r="D1248" i="1"/>
  <c r="C1248" i="1"/>
  <c r="G1248" i="1" s="1"/>
  <c r="D1247" i="1"/>
  <c r="H1247" i="1" s="1"/>
  <c r="C1247" i="1"/>
  <c r="D1246" i="1"/>
  <c r="C1246" i="1"/>
  <c r="D1245" i="1"/>
  <c r="C1245" i="1"/>
  <c r="D1244" i="1"/>
  <c r="C1244" i="1"/>
  <c r="H1243" i="1"/>
  <c r="D1243" i="1"/>
  <c r="C1243" i="1"/>
  <c r="G1243" i="1" s="1"/>
  <c r="D1242" i="1"/>
  <c r="C1242" i="1"/>
  <c r="D1241" i="1"/>
  <c r="C1241" i="1"/>
  <c r="D1240" i="1"/>
  <c r="C1240" i="1"/>
  <c r="H1239" i="1"/>
  <c r="D1239" i="1"/>
  <c r="C1239" i="1"/>
  <c r="G1239" i="1" s="1"/>
  <c r="D1238" i="1"/>
  <c r="C1238" i="1"/>
  <c r="D1237" i="1"/>
  <c r="C1237" i="1"/>
  <c r="H1236" i="1"/>
  <c r="D1236" i="1"/>
  <c r="C1236" i="1"/>
  <c r="G1236" i="1" s="1"/>
  <c r="D1235" i="1"/>
  <c r="D1234" i="1"/>
  <c r="C1234" i="1"/>
  <c r="D1233" i="1"/>
  <c r="C1233" i="1"/>
  <c r="D1232" i="1"/>
  <c r="C1232" i="1"/>
  <c r="H1231" i="1"/>
  <c r="D1231" i="1"/>
  <c r="C1231" i="1"/>
  <c r="G1231" i="1" s="1"/>
  <c r="D1230" i="1"/>
  <c r="C1230" i="1"/>
  <c r="D1229" i="1"/>
  <c r="C1229" i="1"/>
  <c r="H1228" i="1"/>
  <c r="D1228" i="1"/>
  <c r="C1228" i="1"/>
  <c r="G1228" i="1" s="1"/>
  <c r="H1227" i="1"/>
  <c r="D1227" i="1"/>
  <c r="C1227" i="1"/>
  <c r="G1227" i="1" s="1"/>
  <c r="D1226" i="1"/>
  <c r="C1226" i="1"/>
  <c r="D1225" i="1"/>
  <c r="C1225" i="1"/>
  <c r="D1224" i="1"/>
  <c r="C1224" i="1"/>
  <c r="D1223" i="1"/>
  <c r="C1223" i="1"/>
  <c r="D1221" i="1"/>
  <c r="C1221" i="1"/>
  <c r="H1220" i="1"/>
  <c r="D1220" i="1"/>
  <c r="C1220" i="1"/>
  <c r="G1220" i="1" s="1"/>
  <c r="H1219" i="1"/>
  <c r="D1219" i="1"/>
  <c r="C1219" i="1"/>
  <c r="G1219" i="1" s="1"/>
  <c r="D1218" i="1"/>
  <c r="C1218" i="1"/>
  <c r="D1217" i="1"/>
  <c r="C1217" i="1"/>
  <c r="D1216" i="1"/>
  <c r="C1216" i="1"/>
  <c r="D1215" i="1"/>
  <c r="D1213" i="1"/>
  <c r="C1213" i="1"/>
  <c r="H1212" i="1"/>
  <c r="D1212" i="1"/>
  <c r="C1212" i="1"/>
  <c r="G1212" i="1" s="1"/>
  <c r="H1211" i="1"/>
  <c r="D1211" i="1"/>
  <c r="C1211" i="1"/>
  <c r="G1211" i="1" s="1"/>
  <c r="D1210" i="1"/>
  <c r="C1210" i="1"/>
  <c r="D1209" i="1"/>
  <c r="C1209" i="1"/>
  <c r="H1208" i="1"/>
  <c r="D1208" i="1"/>
  <c r="C1208" i="1"/>
  <c r="G1208" i="1" s="1"/>
  <c r="H1207" i="1"/>
  <c r="D1207" i="1"/>
  <c r="C1207" i="1"/>
  <c r="G1207" i="1" s="1"/>
  <c r="D1206" i="1"/>
  <c r="C1206" i="1"/>
  <c r="D1205" i="1"/>
  <c r="C1205" i="1"/>
  <c r="H1204" i="1"/>
  <c r="D1204" i="1"/>
  <c r="C1204" i="1"/>
  <c r="G1204" i="1" s="1"/>
  <c r="H1203" i="1"/>
  <c r="D1203" i="1"/>
  <c r="C1203" i="1"/>
  <c r="G1203" i="1" s="1"/>
  <c r="D1202" i="1"/>
  <c r="C1202" i="1"/>
  <c r="D1201" i="1"/>
  <c r="C1201" i="1"/>
  <c r="H1200" i="1"/>
  <c r="D1200" i="1"/>
  <c r="C1200" i="1"/>
  <c r="G1200" i="1" s="1"/>
  <c r="H1199" i="1"/>
  <c r="D1199" i="1"/>
  <c r="C1199" i="1"/>
  <c r="G1199" i="1" s="1"/>
  <c r="D1198" i="1"/>
  <c r="C1198" i="1"/>
  <c r="D1197" i="1"/>
  <c r="C1197" i="1"/>
  <c r="H1196" i="1"/>
  <c r="D1196" i="1"/>
  <c r="C1196" i="1"/>
  <c r="G1196" i="1" s="1"/>
  <c r="H1195" i="1"/>
  <c r="D1195" i="1"/>
  <c r="C1195" i="1"/>
  <c r="G1195" i="1" s="1"/>
  <c r="D1194" i="1"/>
  <c r="C1194" i="1"/>
  <c r="D1193" i="1"/>
  <c r="C1193" i="1"/>
  <c r="H1192" i="1"/>
  <c r="D1192" i="1"/>
  <c r="C1192" i="1"/>
  <c r="G1192" i="1" s="1"/>
  <c r="H1191" i="1"/>
  <c r="D1191" i="1"/>
  <c r="C1191" i="1"/>
  <c r="G1191" i="1" s="1"/>
  <c r="D1190" i="1"/>
  <c r="C1190" i="1"/>
  <c r="D1189" i="1"/>
  <c r="C1189" i="1"/>
  <c r="H1188" i="1"/>
  <c r="D1188" i="1"/>
  <c r="C1188" i="1"/>
  <c r="G1188" i="1" s="1"/>
  <c r="H1187" i="1"/>
  <c r="D1187" i="1"/>
  <c r="C1187" i="1"/>
  <c r="G1187" i="1" s="1"/>
  <c r="D1186" i="1"/>
  <c r="C1186" i="1"/>
  <c r="D1185" i="1"/>
  <c r="C1185" i="1"/>
  <c r="H1184" i="1"/>
  <c r="D1184" i="1"/>
  <c r="C1184" i="1"/>
  <c r="G1184" i="1" s="1"/>
  <c r="C1183" i="1"/>
  <c r="D1182" i="1"/>
  <c r="C1182" i="1"/>
  <c r="H1181" i="1"/>
  <c r="D1181" i="1"/>
  <c r="C1181" i="1"/>
  <c r="G1181" i="1" s="1"/>
  <c r="H1180" i="1"/>
  <c r="D1180" i="1"/>
  <c r="C1180" i="1"/>
  <c r="G1180" i="1" s="1"/>
  <c r="D1179" i="1"/>
  <c r="C1179" i="1"/>
  <c r="D1178" i="1"/>
  <c r="C1178" i="1"/>
  <c r="H1177" i="1"/>
  <c r="D1177" i="1"/>
  <c r="C1177" i="1"/>
  <c r="G1177" i="1" s="1"/>
  <c r="H1176" i="1"/>
  <c r="D1176" i="1"/>
  <c r="C1176" i="1"/>
  <c r="G1176" i="1" s="1"/>
  <c r="D1175" i="1"/>
  <c r="C1175" i="1"/>
  <c r="D1174" i="1"/>
  <c r="C1174" i="1"/>
  <c r="H1173" i="1"/>
  <c r="D1173" i="1"/>
  <c r="C1173" i="1"/>
  <c r="G1173" i="1" s="1"/>
  <c r="H1172" i="1"/>
  <c r="D1172" i="1"/>
  <c r="C1172" i="1"/>
  <c r="G1172" i="1" s="1"/>
  <c r="D1171" i="1"/>
  <c r="C1171" i="1"/>
  <c r="D1170" i="1"/>
  <c r="C1170" i="1"/>
  <c r="H1169" i="1"/>
  <c r="D1169" i="1"/>
  <c r="C1169" i="1"/>
  <c r="G1169" i="1" s="1"/>
  <c r="C1168" i="1"/>
  <c r="H1166" i="1"/>
  <c r="D1166" i="1"/>
  <c r="C1166" i="1"/>
  <c r="G1166" i="1" s="1"/>
  <c r="D1165" i="1"/>
  <c r="C1165" i="1"/>
  <c r="D1164" i="1"/>
  <c r="C1164" i="1"/>
  <c r="H1163" i="1"/>
  <c r="D1163" i="1"/>
  <c r="C1163" i="1"/>
  <c r="G1163" i="1" s="1"/>
  <c r="H1162" i="1"/>
  <c r="D1162" i="1"/>
  <c r="C1162" i="1"/>
  <c r="G1162" i="1" s="1"/>
  <c r="D1161" i="1"/>
  <c r="C1161" i="1"/>
  <c r="D1160" i="1"/>
  <c r="C1160" i="1"/>
  <c r="H1159" i="1"/>
  <c r="D1159" i="1"/>
  <c r="C1159" i="1"/>
  <c r="G1159" i="1" s="1"/>
  <c r="H1158" i="1"/>
  <c r="D1158" i="1"/>
  <c r="C1158" i="1"/>
  <c r="G1158" i="1" s="1"/>
  <c r="D1157" i="1"/>
  <c r="C1157" i="1"/>
  <c r="D1156" i="1"/>
  <c r="C1156" i="1"/>
  <c r="H1155" i="1"/>
  <c r="D1155" i="1"/>
  <c r="C1155" i="1"/>
  <c r="G1155" i="1" s="1"/>
  <c r="D1154" i="1"/>
  <c r="D1151" i="1"/>
  <c r="C1151" i="1"/>
  <c r="D1150" i="1"/>
  <c r="C1150" i="1"/>
  <c r="H1149" i="1"/>
  <c r="D1149" i="1"/>
  <c r="C1149" i="1"/>
  <c r="G1149" i="1" s="1"/>
  <c r="H1148" i="1"/>
  <c r="D1148" i="1"/>
  <c r="C1148" i="1"/>
  <c r="G1148" i="1" s="1"/>
  <c r="D1147" i="1"/>
  <c r="C1147" i="1"/>
  <c r="D1146" i="1"/>
  <c r="C1146" i="1"/>
  <c r="H1145" i="1"/>
  <c r="D1145" i="1"/>
  <c r="C1145" i="1"/>
  <c r="G1145" i="1" s="1"/>
  <c r="H1144" i="1"/>
  <c r="D1144" i="1"/>
  <c r="C1144" i="1"/>
  <c r="G1144" i="1" s="1"/>
  <c r="D1143" i="1"/>
  <c r="C1143" i="1"/>
  <c r="D1142" i="1"/>
  <c r="C1142" i="1"/>
  <c r="D1141" i="1"/>
  <c r="C1141" i="1"/>
  <c r="H1140" i="1"/>
  <c r="D1140" i="1"/>
  <c r="C1140" i="1"/>
  <c r="G1140" i="1" s="1"/>
  <c r="D1139" i="1"/>
  <c r="C1139" i="1"/>
  <c r="D1138" i="1"/>
  <c r="C1138" i="1"/>
  <c r="D1137" i="1"/>
  <c r="H1137" i="1" s="1"/>
  <c r="C1137" i="1"/>
  <c r="H1136" i="1"/>
  <c r="D1136" i="1"/>
  <c r="C1136" i="1"/>
  <c r="G1136" i="1" s="1"/>
  <c r="D1135" i="1"/>
  <c r="C1135" i="1"/>
  <c r="D1134" i="1"/>
  <c r="C1134" i="1"/>
  <c r="H1133" i="1"/>
  <c r="D1133" i="1"/>
  <c r="C1133" i="1"/>
  <c r="G1133" i="1" s="1"/>
  <c r="H1132" i="1"/>
  <c r="D1132" i="1"/>
  <c r="C1132" i="1"/>
  <c r="G1132" i="1" s="1"/>
  <c r="D1131" i="1"/>
  <c r="C1131" i="1"/>
  <c r="D1130" i="1"/>
  <c r="C1130" i="1"/>
  <c r="H1129" i="1"/>
  <c r="D1129" i="1"/>
  <c r="C1129" i="1"/>
  <c r="G1129" i="1" s="1"/>
  <c r="H1128" i="1"/>
  <c r="D1128" i="1"/>
  <c r="C1128" i="1"/>
  <c r="G1128" i="1" s="1"/>
  <c r="D1127" i="1"/>
  <c r="C1127" i="1"/>
  <c r="D1126" i="1"/>
  <c r="C1126" i="1"/>
  <c r="D1125" i="1"/>
  <c r="C1125" i="1"/>
  <c r="H1125" i="1" s="1"/>
  <c r="C1124" i="1"/>
  <c r="D1123" i="1"/>
  <c r="C1123" i="1"/>
  <c r="H1122" i="1"/>
  <c r="D1122" i="1"/>
  <c r="C1122" i="1"/>
  <c r="G1122" i="1" s="1"/>
  <c r="H1121" i="1"/>
  <c r="D1121" i="1"/>
  <c r="C1121" i="1"/>
  <c r="G1121" i="1" s="1"/>
  <c r="D1120" i="1"/>
  <c r="C1120" i="1"/>
  <c r="D1119" i="1"/>
  <c r="C1119" i="1"/>
  <c r="H1118" i="1"/>
  <c r="D1118" i="1"/>
  <c r="C1118" i="1"/>
  <c r="G1118" i="1" s="1"/>
  <c r="H1117" i="1"/>
  <c r="D1117" i="1"/>
  <c r="C1117" i="1"/>
  <c r="G1117" i="1" s="1"/>
  <c r="D1116" i="1"/>
  <c r="C1116" i="1"/>
  <c r="D1115" i="1"/>
  <c r="C1115" i="1"/>
  <c r="H1114" i="1"/>
  <c r="D1114" i="1"/>
  <c r="C1114" i="1"/>
  <c r="G1114" i="1" s="1"/>
  <c r="H1113" i="1"/>
  <c r="D1113" i="1"/>
  <c r="C1113" i="1"/>
  <c r="G1113" i="1" s="1"/>
  <c r="C1112" i="1"/>
  <c r="H1111" i="1"/>
  <c r="D1111" i="1"/>
  <c r="C1111" i="1"/>
  <c r="G1111" i="1" s="1"/>
  <c r="H1110" i="1"/>
  <c r="D1110" i="1"/>
  <c r="C1110" i="1"/>
  <c r="G1110" i="1" s="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H1063" i="1"/>
  <c r="D1063" i="1"/>
  <c r="C1063" i="1"/>
  <c r="G1063" i="1" s="1"/>
  <c r="D1062" i="1"/>
  <c r="C1062" i="1"/>
  <c r="G1062" i="1" s="1"/>
  <c r="D1061" i="1"/>
  <c r="C1061" i="1"/>
  <c r="G1061" i="1" s="1"/>
  <c r="D1060" i="1"/>
  <c r="C1060" i="1"/>
  <c r="H1059" i="1"/>
  <c r="D1059" i="1"/>
  <c r="C1059" i="1"/>
  <c r="G1059" i="1" s="1"/>
  <c r="H1058" i="1"/>
  <c r="D1058" i="1"/>
  <c r="C1058" i="1"/>
  <c r="G1058" i="1" s="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C1047" i="1"/>
  <c r="H1047" i="1" s="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G828" i="1"/>
  <c r="D828" i="1"/>
  <c r="C828" i="1"/>
  <c r="D827" i="1"/>
  <c r="C827" i="1"/>
  <c r="D826" i="1"/>
  <c r="C826" i="1"/>
  <c r="G825" i="1"/>
  <c r="D825" i="1"/>
  <c r="C825" i="1"/>
  <c r="G824" i="1"/>
  <c r="D824" i="1"/>
  <c r="C824" i="1"/>
  <c r="D823" i="1"/>
  <c r="C823" i="1"/>
  <c r="D822" i="1"/>
  <c r="C822" i="1"/>
  <c r="G821" i="1"/>
  <c r="D821" i="1"/>
  <c r="C821" i="1"/>
  <c r="G820" i="1"/>
  <c r="D820" i="1"/>
  <c r="C820" i="1"/>
  <c r="D819" i="1"/>
  <c r="C819" i="1"/>
  <c r="D818" i="1"/>
  <c r="C818" i="1"/>
  <c r="G817" i="1"/>
  <c r="D817" i="1"/>
  <c r="C817" i="1"/>
  <c r="G816" i="1"/>
  <c r="D816" i="1"/>
  <c r="C816" i="1"/>
  <c r="D815" i="1"/>
  <c r="C815" i="1"/>
  <c r="D814" i="1"/>
  <c r="C814" i="1"/>
  <c r="G813" i="1"/>
  <c r="D813" i="1"/>
  <c r="C813" i="1"/>
  <c r="G812" i="1"/>
  <c r="D812" i="1"/>
  <c r="C812" i="1"/>
  <c r="D811" i="1"/>
  <c r="C811" i="1"/>
  <c r="D810" i="1"/>
  <c r="C810" i="1"/>
  <c r="G809" i="1"/>
  <c r="D809" i="1"/>
  <c r="C809" i="1"/>
  <c r="G808" i="1"/>
  <c r="D808" i="1"/>
  <c r="C808" i="1"/>
  <c r="D807" i="1"/>
  <c r="C807" i="1"/>
  <c r="D806" i="1"/>
  <c r="C806" i="1"/>
  <c r="G805" i="1"/>
  <c r="D805" i="1"/>
  <c r="C805" i="1"/>
  <c r="H805" i="1" s="1"/>
  <c r="G804" i="1"/>
  <c r="D804" i="1"/>
  <c r="C804" i="1"/>
  <c r="D803" i="1"/>
  <c r="C803" i="1"/>
  <c r="D802" i="1"/>
  <c r="C802" i="1"/>
  <c r="G801" i="1"/>
  <c r="D801" i="1"/>
  <c r="C801" i="1"/>
  <c r="H801" i="1" s="1"/>
  <c r="G800" i="1"/>
  <c r="D800" i="1"/>
  <c r="C800" i="1"/>
  <c r="D799" i="1"/>
  <c r="C799" i="1"/>
  <c r="D798" i="1"/>
  <c r="C798" i="1"/>
  <c r="G797" i="1"/>
  <c r="D797" i="1"/>
  <c r="C797" i="1"/>
  <c r="H797" i="1" s="1"/>
  <c r="G796" i="1"/>
  <c r="D796" i="1"/>
  <c r="C796" i="1"/>
  <c r="D795" i="1"/>
  <c r="C795" i="1"/>
  <c r="D794" i="1"/>
  <c r="C794" i="1"/>
  <c r="G793" i="1"/>
  <c r="D793" i="1"/>
  <c r="C793" i="1"/>
  <c r="H793" i="1" s="1"/>
  <c r="G792" i="1"/>
  <c r="D792" i="1"/>
  <c r="C792" i="1"/>
  <c r="D791" i="1"/>
  <c r="C791" i="1"/>
  <c r="D790" i="1"/>
  <c r="C790" i="1"/>
  <c r="G789" i="1"/>
  <c r="D789" i="1"/>
  <c r="C789" i="1"/>
  <c r="H789" i="1" s="1"/>
  <c r="G788" i="1"/>
  <c r="D788" i="1"/>
  <c r="C788" i="1"/>
  <c r="D787" i="1"/>
  <c r="C787" i="1"/>
  <c r="D786" i="1"/>
  <c r="C786" i="1"/>
  <c r="G785" i="1"/>
  <c r="D785" i="1"/>
  <c r="C785" i="1"/>
  <c r="H785" i="1" s="1"/>
  <c r="G784" i="1"/>
  <c r="D784" i="1"/>
  <c r="C784" i="1"/>
  <c r="D783" i="1"/>
  <c r="C783" i="1"/>
  <c r="D782" i="1"/>
  <c r="C782" i="1"/>
  <c r="G781" i="1"/>
  <c r="D781" i="1"/>
  <c r="C781" i="1"/>
  <c r="H781" i="1" s="1"/>
  <c r="G780" i="1"/>
  <c r="D780" i="1"/>
  <c r="C780" i="1"/>
  <c r="D779" i="1"/>
  <c r="C779" i="1"/>
  <c r="D778" i="1"/>
  <c r="C778" i="1"/>
  <c r="G777" i="1"/>
  <c r="D777" i="1"/>
  <c r="C777" i="1"/>
  <c r="H777" i="1" s="1"/>
  <c r="G776" i="1"/>
  <c r="D776" i="1"/>
  <c r="C776" i="1"/>
  <c r="D775" i="1"/>
  <c r="C775" i="1"/>
  <c r="D774" i="1"/>
  <c r="C774" i="1"/>
  <c r="G773" i="1"/>
  <c r="D773" i="1"/>
  <c r="C773" i="1"/>
  <c r="H773" i="1" s="1"/>
  <c r="G772" i="1"/>
  <c r="D772" i="1"/>
  <c r="C772" i="1"/>
  <c r="D771" i="1"/>
  <c r="C771" i="1"/>
  <c r="D770" i="1"/>
  <c r="C770" i="1"/>
  <c r="G769" i="1"/>
  <c r="D769" i="1"/>
  <c r="C769" i="1"/>
  <c r="H769" i="1" s="1"/>
  <c r="G768" i="1"/>
  <c r="D768" i="1"/>
  <c r="C768" i="1"/>
  <c r="D767" i="1"/>
  <c r="C767" i="1"/>
  <c r="D766" i="1"/>
  <c r="C766" i="1"/>
  <c r="G765" i="1"/>
  <c r="D765" i="1"/>
  <c r="C765" i="1"/>
  <c r="H765" i="1" s="1"/>
  <c r="G764" i="1"/>
  <c r="D764" i="1"/>
  <c r="C764" i="1"/>
  <c r="D763" i="1"/>
  <c r="C763" i="1"/>
  <c r="D762" i="1"/>
  <c r="C762" i="1"/>
  <c r="G761" i="1"/>
  <c r="D761" i="1"/>
  <c r="C761" i="1"/>
  <c r="H761" i="1" s="1"/>
  <c r="G760" i="1"/>
  <c r="D760" i="1"/>
  <c r="C760" i="1"/>
  <c r="D759" i="1"/>
  <c r="C759" i="1"/>
  <c r="D758" i="1"/>
  <c r="C758" i="1"/>
  <c r="G757" i="1"/>
  <c r="D757" i="1"/>
  <c r="C757" i="1"/>
  <c r="H757" i="1" s="1"/>
  <c r="G756" i="1"/>
  <c r="D756" i="1"/>
  <c r="C756" i="1"/>
  <c r="D755" i="1"/>
  <c r="C755" i="1"/>
  <c r="D754" i="1"/>
  <c r="C754" i="1"/>
  <c r="G753" i="1"/>
  <c r="D753" i="1"/>
  <c r="C753" i="1"/>
  <c r="H753" i="1" s="1"/>
  <c r="G752" i="1"/>
  <c r="D752" i="1"/>
  <c r="C752" i="1"/>
  <c r="D751" i="1"/>
  <c r="C751" i="1"/>
  <c r="D750" i="1"/>
  <c r="C750" i="1"/>
  <c r="G749" i="1"/>
  <c r="D749" i="1"/>
  <c r="C749" i="1"/>
  <c r="H749" i="1" s="1"/>
  <c r="G748" i="1"/>
  <c r="D748" i="1"/>
  <c r="C748" i="1"/>
  <c r="D747" i="1"/>
  <c r="C747" i="1"/>
  <c r="D746" i="1"/>
  <c r="C746" i="1"/>
  <c r="G745" i="1"/>
  <c r="D745" i="1"/>
  <c r="C745" i="1"/>
  <c r="H745" i="1" s="1"/>
  <c r="G744" i="1"/>
  <c r="D744" i="1"/>
  <c r="C744" i="1"/>
  <c r="D743" i="1"/>
  <c r="C743" i="1"/>
  <c r="D742" i="1"/>
  <c r="C742" i="1"/>
  <c r="G741" i="1"/>
  <c r="D741" i="1"/>
  <c r="C741" i="1"/>
  <c r="H741" i="1" s="1"/>
  <c r="G740" i="1"/>
  <c r="D740" i="1"/>
  <c r="C740" i="1"/>
  <c r="D739" i="1"/>
  <c r="G739" i="1" s="1"/>
  <c r="C739" i="1"/>
  <c r="D738" i="1"/>
  <c r="C738" i="1"/>
  <c r="D737" i="1"/>
  <c r="C737" i="1"/>
  <c r="H737" i="1" s="1"/>
  <c r="G736" i="1"/>
  <c r="D736" i="1"/>
  <c r="C736" i="1"/>
  <c r="D735" i="1"/>
  <c r="G735" i="1" s="1"/>
  <c r="C735" i="1"/>
  <c r="D734" i="1"/>
  <c r="C734" i="1"/>
  <c r="G733" i="1"/>
  <c r="D733" i="1"/>
  <c r="C733" i="1"/>
  <c r="H733" i="1" s="1"/>
  <c r="D732" i="1"/>
  <c r="G732" i="1" s="1"/>
  <c r="C732" i="1"/>
  <c r="D731" i="1"/>
  <c r="C731" i="1"/>
  <c r="H731" i="1" s="1"/>
  <c r="D730" i="1"/>
  <c r="C730" i="1"/>
  <c r="G729" i="1"/>
  <c r="D729" i="1"/>
  <c r="C729" i="1"/>
  <c r="H729" i="1" s="1"/>
  <c r="D728" i="1"/>
  <c r="G728" i="1" s="1"/>
  <c r="C728" i="1"/>
  <c r="D727" i="1"/>
  <c r="C727" i="1"/>
  <c r="H727" i="1" s="1"/>
  <c r="D726" i="1"/>
  <c r="C726" i="1"/>
  <c r="D725" i="1"/>
  <c r="C725" i="1"/>
  <c r="H725" i="1" s="1"/>
  <c r="D724" i="1"/>
  <c r="G724" i="1" s="1"/>
  <c r="C724" i="1"/>
  <c r="G723" i="1"/>
  <c r="D723" i="1"/>
  <c r="C723" i="1"/>
  <c r="H723" i="1" s="1"/>
  <c r="D722" i="1"/>
  <c r="C722" i="1"/>
  <c r="D721" i="1"/>
  <c r="C721" i="1"/>
  <c r="H721" i="1" s="1"/>
  <c r="G720" i="1"/>
  <c r="D720" i="1"/>
  <c r="C720" i="1"/>
  <c r="D719" i="1"/>
  <c r="G719" i="1" s="1"/>
  <c r="C719" i="1"/>
  <c r="D718" i="1"/>
  <c r="C718" i="1"/>
  <c r="G717" i="1"/>
  <c r="D717" i="1"/>
  <c r="C717" i="1"/>
  <c r="H717" i="1" s="1"/>
  <c r="D716" i="1"/>
  <c r="C716" i="1"/>
  <c r="D715" i="1"/>
  <c r="C715" i="1"/>
  <c r="H715" i="1" s="1"/>
  <c r="D714" i="1"/>
  <c r="C714" i="1"/>
  <c r="D713" i="1"/>
  <c r="C713" i="1"/>
  <c r="D712" i="1"/>
  <c r="G712" i="1" s="1"/>
  <c r="C712" i="1"/>
  <c r="D711" i="1"/>
  <c r="C711" i="1"/>
  <c r="D710" i="1"/>
  <c r="C710" i="1"/>
  <c r="D709" i="1"/>
  <c r="C709" i="1"/>
  <c r="H709" i="1" s="1"/>
  <c r="D708" i="1"/>
  <c r="G708" i="1" s="1"/>
  <c r="C708" i="1"/>
  <c r="G707" i="1"/>
  <c r="D707" i="1"/>
  <c r="C707" i="1"/>
  <c r="H707" i="1" s="1"/>
  <c r="D706" i="1"/>
  <c r="G706" i="1" s="1"/>
  <c r="C706" i="1"/>
  <c r="D705" i="1"/>
  <c r="C705" i="1"/>
  <c r="H705" i="1" s="1"/>
  <c r="D704" i="1"/>
  <c r="C704" i="1"/>
  <c r="H704" i="1" s="1"/>
  <c r="D703" i="1"/>
  <c r="G703" i="1" s="1"/>
  <c r="C703" i="1"/>
  <c r="D702" i="1"/>
  <c r="G702" i="1" s="1"/>
  <c r="C702" i="1"/>
  <c r="D701" i="1"/>
  <c r="C701" i="1"/>
  <c r="H701" i="1" s="1"/>
  <c r="D700" i="1"/>
  <c r="C700" i="1"/>
  <c r="H700" i="1" s="1"/>
  <c r="G699" i="1"/>
  <c r="D699" i="1"/>
  <c r="C699" i="1"/>
  <c r="H699" i="1" s="1"/>
  <c r="D698" i="1"/>
  <c r="G698" i="1" s="1"/>
  <c r="C698" i="1"/>
  <c r="D697" i="1"/>
  <c r="C697" i="1"/>
  <c r="H697" i="1" s="1"/>
  <c r="D696" i="1"/>
  <c r="C696" i="1"/>
  <c r="H696" i="1" s="1"/>
  <c r="G695" i="1"/>
  <c r="D695" i="1"/>
  <c r="C695" i="1"/>
  <c r="H695" i="1" s="1"/>
  <c r="D694" i="1"/>
  <c r="G694" i="1" s="1"/>
  <c r="C694" i="1"/>
  <c r="D693" i="1"/>
  <c r="C693" i="1"/>
  <c r="H693" i="1" s="1"/>
  <c r="D692" i="1"/>
  <c r="C692" i="1"/>
  <c r="H692" i="1" s="1"/>
  <c r="G691" i="1"/>
  <c r="D691" i="1"/>
  <c r="C691" i="1"/>
  <c r="H691" i="1" s="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9" i="1" s="1"/>
  <c r="D668" i="1"/>
  <c r="C668" i="1"/>
  <c r="H668" i="1" s="1"/>
  <c r="H667" i="1"/>
  <c r="G667" i="1"/>
  <c r="D667" i="1"/>
  <c r="C667" i="1"/>
  <c r="H666" i="1"/>
  <c r="G666" i="1"/>
  <c r="D666" i="1"/>
  <c r="C666" i="1"/>
  <c r="H665" i="1"/>
  <c r="G665" i="1"/>
  <c r="D665" i="1"/>
  <c r="C665" i="1"/>
  <c r="H664" i="1"/>
  <c r="G664" i="1"/>
  <c r="D664" i="1"/>
  <c r="C664" i="1"/>
  <c r="H663" i="1"/>
  <c r="G663" i="1"/>
  <c r="D663" i="1"/>
  <c r="C663" i="1"/>
  <c r="H662" i="1"/>
  <c r="D662" i="1"/>
  <c r="C662" i="1"/>
  <c r="G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G647" i="1"/>
  <c r="D647" i="1"/>
  <c r="C647" i="1"/>
  <c r="H647" i="1" s="1"/>
  <c r="H646" i="1"/>
  <c r="G646" i="1"/>
  <c r="D646" i="1"/>
  <c r="C646" i="1"/>
  <c r="D645" i="1"/>
  <c r="C645" i="1"/>
  <c r="D644" i="1"/>
  <c r="C644" i="1"/>
  <c r="D643" i="1"/>
  <c r="C643" i="1"/>
  <c r="H643" i="1" s="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D412" i="1"/>
  <c r="H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G388" i="1"/>
  <c r="D388" i="1"/>
  <c r="H388" i="1" s="1"/>
  <c r="C388" i="1"/>
  <c r="H387" i="1"/>
  <c r="G387" i="1"/>
  <c r="D387" i="1"/>
  <c r="C387" i="1"/>
  <c r="G386"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C371" i="1"/>
  <c r="H371" i="1" s="1"/>
  <c r="H370" i="1"/>
  <c r="G370" i="1"/>
  <c r="D370" i="1"/>
  <c r="C370" i="1"/>
  <c r="H369" i="1"/>
  <c r="G369" i="1"/>
  <c r="D369" i="1"/>
  <c r="C369" i="1"/>
  <c r="H368" i="1"/>
  <c r="G368" i="1"/>
  <c r="D368" i="1"/>
  <c r="C368"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C291"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G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H187" i="1"/>
  <c r="D187" i="1"/>
  <c r="C187" i="1"/>
  <c r="G187" i="1" s="1"/>
  <c r="D186" i="1"/>
  <c r="C186" i="1"/>
  <c r="H186" i="1" s="1"/>
  <c r="H185" i="1"/>
  <c r="G185" i="1"/>
  <c r="D185" i="1"/>
  <c r="C185" i="1"/>
  <c r="D184" i="1"/>
  <c r="C184" i="1"/>
  <c r="H184" i="1" s="1"/>
  <c r="H183" i="1"/>
  <c r="G183" i="1"/>
  <c r="D183" i="1"/>
  <c r="C183" i="1"/>
  <c r="D182" i="1"/>
  <c r="C182" i="1"/>
  <c r="H182" i="1" s="1"/>
  <c r="D181" i="1"/>
  <c r="C181" i="1"/>
  <c r="H181" i="1" s="1"/>
  <c r="H180" i="1"/>
  <c r="G180" i="1"/>
  <c r="D180" i="1"/>
  <c r="C180" i="1"/>
  <c r="D179" i="1"/>
  <c r="C179" i="1"/>
  <c r="G179" i="1" s="1"/>
  <c r="D178" i="1"/>
  <c r="C178" i="1"/>
  <c r="G178" i="1" s="1"/>
  <c r="D177" i="1"/>
  <c r="C177" i="1"/>
  <c r="D176" i="1"/>
  <c r="C176" i="1"/>
  <c r="G176" i="1" s="1"/>
  <c r="D175" i="1"/>
  <c r="H175" i="1" s="1"/>
  <c r="C175" i="1"/>
  <c r="D174" i="1"/>
  <c r="C174" i="1"/>
  <c r="D173" i="1"/>
  <c r="C173" i="1"/>
  <c r="H172" i="1"/>
  <c r="D172" i="1"/>
  <c r="C172" i="1"/>
  <c r="G172" i="1" s="1"/>
  <c r="H171" i="1"/>
  <c r="G171" i="1"/>
  <c r="D171" i="1"/>
  <c r="C171" i="1"/>
  <c r="D170" i="1"/>
  <c r="H170" i="1" s="1"/>
  <c r="C170" i="1"/>
  <c r="H169" i="1"/>
  <c r="D169" i="1"/>
  <c r="C169" i="1"/>
  <c r="G169" i="1" s="1"/>
  <c r="D168" i="1"/>
  <c r="C168" i="1"/>
  <c r="H168" i="1" s="1"/>
  <c r="D167" i="1"/>
  <c r="H167" i="1" s="1"/>
  <c r="C167" i="1"/>
  <c r="D166" i="1"/>
  <c r="C166" i="1"/>
  <c r="D165" i="1"/>
  <c r="C165" i="1"/>
  <c r="H164" i="1"/>
  <c r="G164" i="1"/>
  <c r="D164" i="1"/>
  <c r="C164" i="1"/>
  <c r="D163" i="1"/>
  <c r="H163" i="1" s="1"/>
  <c r="C163" i="1"/>
  <c r="D162" i="1"/>
  <c r="C162" i="1"/>
  <c r="D161" i="1"/>
  <c r="C161" i="1"/>
  <c r="D160" i="1"/>
  <c r="C160" i="1"/>
  <c r="H158" i="1"/>
  <c r="G158" i="1"/>
  <c r="D158" i="1"/>
  <c r="C158" i="1"/>
  <c r="G157" i="1"/>
  <c r="D157" i="1"/>
  <c r="C157" i="1"/>
  <c r="H157" i="1" s="1"/>
  <c r="H156" i="1"/>
  <c r="G156" i="1"/>
  <c r="D156" i="1"/>
  <c r="C156" i="1"/>
  <c r="H155" i="1"/>
  <c r="G155" i="1"/>
  <c r="D155" i="1"/>
  <c r="C155" i="1"/>
  <c r="D154" i="1"/>
  <c r="C154" i="1"/>
  <c r="H153" i="1"/>
  <c r="G153" i="1"/>
  <c r="D153" i="1"/>
  <c r="C153" i="1"/>
  <c r="D152" i="1"/>
  <c r="C152" i="1"/>
  <c r="D151" i="1"/>
  <c r="G151" i="1" s="1"/>
  <c r="C151" i="1"/>
  <c r="H151" i="1" s="1"/>
  <c r="D150" i="1"/>
  <c r="C150" i="1"/>
  <c r="G150" i="1" s="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G132" i="1"/>
  <c r="D132" i="1"/>
  <c r="C132" i="1"/>
  <c r="H132" i="1" s="1"/>
  <c r="D131" i="1"/>
  <c r="C131" i="1"/>
  <c r="D130" i="1"/>
  <c r="C130" i="1"/>
  <c r="H128" i="1"/>
  <c r="G128" i="1"/>
  <c r="D128" i="1"/>
  <c r="C128" i="1"/>
  <c r="H127" i="1"/>
  <c r="G127" i="1"/>
  <c r="D127" i="1"/>
  <c r="C127" i="1"/>
  <c r="H126" i="1"/>
  <c r="G126" i="1"/>
  <c r="D126" i="1"/>
  <c r="C126" i="1"/>
  <c r="H125" i="1"/>
  <c r="D125" i="1"/>
  <c r="C125" i="1"/>
  <c r="G125" i="1" s="1"/>
  <c r="H124" i="1"/>
  <c r="D124" i="1"/>
  <c r="C124" i="1"/>
  <c r="G124" i="1" s="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D78" i="1"/>
  <c r="C78" i="1"/>
  <c r="G78"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D64" i="1"/>
  <c r="C64" i="1"/>
  <c r="H63" i="1"/>
  <c r="G63" i="1"/>
  <c r="D63" i="1"/>
  <c r="C63" i="1"/>
  <c r="H62" i="1"/>
  <c r="G62" i="1"/>
  <c r="D62" i="1"/>
  <c r="C62" i="1"/>
  <c r="H61" i="1"/>
  <c r="G61" i="1"/>
  <c r="D61" i="1"/>
  <c r="C61" i="1"/>
  <c r="H60" i="1"/>
  <c r="G60" i="1"/>
  <c r="D60" i="1"/>
  <c r="C60" i="1"/>
  <c r="G59" i="1"/>
  <c r="D59" i="1"/>
  <c r="C59" i="1"/>
  <c r="H59" i="1" s="1"/>
  <c r="G58" i="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3" i="9" l="1"/>
  <c r="B283" i="9" s="1"/>
  <c r="H1576" i="1"/>
  <c r="G1578" i="1"/>
  <c r="H1503" i="1"/>
  <c r="H1504" i="1"/>
  <c r="G1486" i="1"/>
  <c r="G1499" i="1"/>
  <c r="H1492" i="1"/>
  <c r="G1485" i="1"/>
  <c r="G1501" i="1"/>
  <c r="G1502" i="1"/>
  <c r="H1484" i="1"/>
  <c r="D6" i="8"/>
  <c r="C1481" i="1" s="1"/>
  <c r="G1483" i="1"/>
  <c r="H288" i="1"/>
  <c r="G411" i="1"/>
  <c r="G412" i="1"/>
  <c r="H1141" i="1"/>
  <c r="H1232" i="1"/>
  <c r="E237" i="5"/>
  <c r="G1223" i="1"/>
  <c r="G1141" i="1"/>
  <c r="E285" i="9"/>
  <c r="B285" i="9" s="1"/>
  <c r="E284" i="9"/>
  <c r="B284" i="9" s="1"/>
  <c r="G1224" i="1"/>
  <c r="G1125" i="1"/>
  <c r="G1247" i="1"/>
  <c r="G1232" i="1"/>
  <c r="F52" i="5"/>
  <c r="G1264" i="1"/>
  <c r="G1244" i="1"/>
  <c r="G1240" i="1"/>
  <c r="E279" i="9"/>
  <c r="B279" i="9" s="1"/>
  <c r="F239" i="5"/>
  <c r="G1216" i="1"/>
  <c r="G1137" i="1"/>
  <c r="F69" i="5"/>
  <c r="H1244" i="1"/>
  <c r="H1240" i="1"/>
  <c r="H1062" i="1"/>
  <c r="F29" i="5"/>
  <c r="F19" i="5"/>
  <c r="E12" i="5"/>
  <c r="E7" i="5" s="1"/>
  <c r="F13" i="5"/>
  <c r="F115" i="6"/>
  <c r="G1410" i="1"/>
  <c r="D5" i="7"/>
  <c r="C1437" i="1"/>
  <c r="G1438" i="1"/>
  <c r="H713" i="1"/>
  <c r="H711" i="1"/>
  <c r="F216" i="9"/>
  <c r="H703" i="1"/>
  <c r="E22" i="9"/>
  <c r="H644" i="1"/>
  <c r="G645" i="1"/>
  <c r="G642" i="1"/>
  <c r="G397" i="1"/>
  <c r="F402" i="4"/>
  <c r="G398" i="1"/>
  <c r="H367" i="1"/>
  <c r="H365" i="1"/>
  <c r="H364" i="1"/>
  <c r="E363" i="4"/>
  <c r="D358" i="1" s="1"/>
  <c r="H358" i="1" s="1"/>
  <c r="F369" i="4"/>
  <c r="H291" i="1"/>
  <c r="H290" i="1"/>
  <c r="H413" i="1"/>
  <c r="E196" i="4"/>
  <c r="D192" i="1" s="1"/>
  <c r="G206" i="1"/>
  <c r="F210" i="4"/>
  <c r="G191" i="1"/>
  <c r="G189" i="1"/>
  <c r="G188" i="1"/>
  <c r="F188" i="4"/>
  <c r="F219" i="9"/>
  <c r="B219" i="9" s="1"/>
  <c r="E42" i="9"/>
  <c r="B42" i="9" s="1"/>
  <c r="G177" i="1"/>
  <c r="G175" i="1"/>
  <c r="H173" i="1"/>
  <c r="H174" i="1"/>
  <c r="F177" i="4"/>
  <c r="G170" i="1"/>
  <c r="G167" i="1"/>
  <c r="H166" i="1"/>
  <c r="E163" i="4"/>
  <c r="D159" i="1" s="1"/>
  <c r="F169" i="4"/>
  <c r="G165" i="1"/>
  <c r="G163" i="1"/>
  <c r="G162" i="1"/>
  <c r="H160" i="1"/>
  <c r="H161" i="1"/>
  <c r="E152" i="4"/>
  <c r="D148" i="1" s="1"/>
  <c r="F159" i="4"/>
  <c r="F217" i="9"/>
  <c r="B217" i="9" s="1"/>
  <c r="G154" i="1"/>
  <c r="E39" i="9"/>
  <c r="B39" i="9" s="1"/>
  <c r="G148" i="1"/>
  <c r="G152" i="1"/>
  <c r="G149" i="1"/>
  <c r="F134" i="4"/>
  <c r="H131" i="1"/>
  <c r="G130" i="1"/>
  <c r="H102" i="1"/>
  <c r="F106" i="4"/>
  <c r="E37" i="9"/>
  <c r="G79" i="1"/>
  <c r="F82" i="4"/>
  <c r="G81" i="1"/>
  <c r="E29" i="9"/>
  <c r="H64" i="1"/>
  <c r="H1224" i="1"/>
  <c r="H1223" i="1"/>
  <c r="H1216" i="1"/>
  <c r="G1047" i="1"/>
  <c r="G1048" i="1"/>
  <c r="G1050" i="1"/>
  <c r="F70" i="5"/>
  <c r="C1023" i="1"/>
  <c r="D12" i="5"/>
  <c r="D7" i="5" s="1"/>
  <c r="G716" i="1"/>
  <c r="G713" i="1"/>
  <c r="G669" i="1"/>
  <c r="G668" i="1"/>
  <c r="G644" i="1"/>
  <c r="G643" i="1"/>
  <c r="H645" i="1"/>
  <c r="G367" i="1"/>
  <c r="G364" i="1"/>
  <c r="G365" i="1"/>
  <c r="G291" i="1"/>
  <c r="G290" i="1"/>
  <c r="G413" i="1"/>
  <c r="E273" i="9"/>
  <c r="B273" i="9" s="1"/>
  <c r="G288" i="1"/>
  <c r="D196" i="4"/>
  <c r="G184" i="1"/>
  <c r="G186" i="1"/>
  <c r="G182" i="1"/>
  <c r="G181" i="1"/>
  <c r="H179" i="1"/>
  <c r="H178" i="1"/>
  <c r="H177" i="1"/>
  <c r="H176" i="1"/>
  <c r="G173" i="1"/>
  <c r="G174" i="1"/>
  <c r="H165" i="1"/>
  <c r="G168" i="1"/>
  <c r="G166" i="1"/>
  <c r="H162" i="1"/>
  <c r="G160" i="1"/>
  <c r="G161" i="1"/>
  <c r="H154" i="1"/>
  <c r="H152" i="1"/>
  <c r="H148" i="1"/>
  <c r="H149" i="1"/>
  <c r="H150" i="1"/>
  <c r="H130" i="1"/>
  <c r="D133" i="4"/>
  <c r="G131" i="1"/>
  <c r="D124" i="4"/>
  <c r="G108" i="1"/>
  <c r="H78" i="1"/>
  <c r="H79" i="1"/>
  <c r="H81" i="1"/>
  <c r="F83" i="4"/>
  <c r="G64" i="1"/>
  <c r="G65" i="1"/>
  <c r="D50" i="4"/>
  <c r="G1237" i="1"/>
  <c r="H1237" i="1"/>
  <c r="G1242" i="1"/>
  <c r="H1242" i="1"/>
  <c r="G1245" i="1"/>
  <c r="H1245" i="1"/>
  <c r="G1250" i="1"/>
  <c r="H1250" i="1"/>
  <c r="G1253" i="1"/>
  <c r="H1253" i="1"/>
  <c r="G1258" i="1"/>
  <c r="H1258" i="1"/>
  <c r="G1261" i="1"/>
  <c r="H1261" i="1"/>
  <c r="G1266" i="1"/>
  <c r="H1266" i="1"/>
  <c r="G1269" i="1"/>
  <c r="H1269" i="1"/>
  <c r="G1274" i="1"/>
  <c r="H1274" i="1"/>
  <c r="G1277" i="1"/>
  <c r="H1277" i="1"/>
  <c r="G1285" i="1"/>
  <c r="H1285" i="1"/>
  <c r="G1290" i="1"/>
  <c r="H1290" i="1"/>
  <c r="G1298" i="1"/>
  <c r="H1298" i="1"/>
  <c r="H718" i="1"/>
  <c r="G718" i="1"/>
  <c r="H734" i="1"/>
  <c r="G734" i="1"/>
  <c r="H742" i="1"/>
  <c r="G742" i="1"/>
  <c r="H750" i="1"/>
  <c r="G750" i="1"/>
  <c r="H758" i="1"/>
  <c r="G758" i="1"/>
  <c r="H766" i="1"/>
  <c r="G766" i="1"/>
  <c r="H774" i="1"/>
  <c r="G774" i="1"/>
  <c r="H782" i="1"/>
  <c r="G782" i="1"/>
  <c r="H790" i="1"/>
  <c r="G790" i="1"/>
  <c r="H798" i="1"/>
  <c r="G798" i="1"/>
  <c r="H806" i="1"/>
  <c r="G806" i="1"/>
  <c r="H814" i="1"/>
  <c r="G814" i="1"/>
  <c r="H822" i="1"/>
  <c r="G822"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G1126" i="1"/>
  <c r="H1126" i="1"/>
  <c r="G1131" i="1"/>
  <c r="H1131" i="1"/>
  <c r="G1134" i="1"/>
  <c r="H1134" i="1"/>
  <c r="G1139" i="1"/>
  <c r="H1139" i="1"/>
  <c r="G1142" i="1"/>
  <c r="H1142" i="1"/>
  <c r="G1147" i="1"/>
  <c r="H1147" i="1"/>
  <c r="G1150" i="1"/>
  <c r="H1150" i="1"/>
  <c r="G1384" i="1"/>
  <c r="H1384" i="1"/>
  <c r="G1389" i="1"/>
  <c r="H1389" i="1"/>
  <c r="G1392" i="1"/>
  <c r="H1392" i="1"/>
  <c r="G1397" i="1"/>
  <c r="H1397" i="1"/>
  <c r="G693" i="1"/>
  <c r="G697" i="1"/>
  <c r="G701" i="1"/>
  <c r="G705" i="1"/>
  <c r="G709" i="1"/>
  <c r="H714" i="1"/>
  <c r="G714" i="1"/>
  <c r="G715" i="1"/>
  <c r="G725" i="1"/>
  <c r="H730" i="1"/>
  <c r="G730" i="1"/>
  <c r="G731" i="1"/>
  <c r="G1064" i="1"/>
  <c r="H1064" i="1"/>
  <c r="G1185" i="1"/>
  <c r="H1185" i="1"/>
  <c r="G1190" i="1"/>
  <c r="H1190" i="1"/>
  <c r="G1193" i="1"/>
  <c r="H1193" i="1"/>
  <c r="G1198" i="1"/>
  <c r="H1198" i="1"/>
  <c r="G1201" i="1"/>
  <c r="H1201" i="1"/>
  <c r="G1206" i="1"/>
  <c r="H1206" i="1"/>
  <c r="G1209" i="1"/>
  <c r="H1209" i="1"/>
  <c r="H722" i="1"/>
  <c r="G722" i="1"/>
  <c r="G1060" i="1"/>
  <c r="H1060" i="1"/>
  <c r="G1282" i="1"/>
  <c r="H1282" i="1"/>
  <c r="G1293" i="1"/>
  <c r="H1293" i="1"/>
  <c r="G692" i="1"/>
  <c r="H694" i="1"/>
  <c r="G696" i="1"/>
  <c r="H698" i="1"/>
  <c r="G700" i="1"/>
  <c r="H702" i="1"/>
  <c r="G704" i="1"/>
  <c r="H706" i="1"/>
  <c r="H710" i="1"/>
  <c r="G710" i="1"/>
  <c r="G711" i="1"/>
  <c r="H719" i="1"/>
  <c r="G721" i="1"/>
  <c r="H726" i="1"/>
  <c r="G726" i="1"/>
  <c r="G727" i="1"/>
  <c r="H738" i="1"/>
  <c r="G738" i="1"/>
  <c r="H746" i="1"/>
  <c r="G746" i="1"/>
  <c r="H754" i="1"/>
  <c r="G754" i="1"/>
  <c r="H762" i="1"/>
  <c r="G762" i="1"/>
  <c r="H770" i="1"/>
  <c r="G770" i="1"/>
  <c r="H778" i="1"/>
  <c r="G778" i="1"/>
  <c r="H786" i="1"/>
  <c r="G786" i="1"/>
  <c r="H794" i="1"/>
  <c r="G794" i="1"/>
  <c r="H802" i="1"/>
  <c r="G802" i="1"/>
  <c r="H810" i="1"/>
  <c r="G810" i="1"/>
  <c r="H818" i="1"/>
  <c r="G818" i="1"/>
  <c r="H826" i="1"/>
  <c r="G826"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G1109" i="1"/>
  <c r="H1109" i="1"/>
  <c r="G1127" i="1"/>
  <c r="H1127" i="1"/>
  <c r="G1130" i="1"/>
  <c r="H1130" i="1"/>
  <c r="G1135" i="1"/>
  <c r="H1135" i="1"/>
  <c r="G1138" i="1"/>
  <c r="H1138" i="1"/>
  <c r="G1143" i="1"/>
  <c r="H1143" i="1"/>
  <c r="G1146" i="1"/>
  <c r="H1146" i="1"/>
  <c r="G1151" i="1"/>
  <c r="H1151" i="1"/>
  <c r="G1186" i="1"/>
  <c r="H1186" i="1"/>
  <c r="G1189" i="1"/>
  <c r="H1189" i="1"/>
  <c r="G1194" i="1"/>
  <c r="H1194" i="1"/>
  <c r="G1197" i="1"/>
  <c r="H1197" i="1"/>
  <c r="G1202" i="1"/>
  <c r="H1202" i="1"/>
  <c r="G1205" i="1"/>
  <c r="H1205" i="1"/>
  <c r="G1210" i="1"/>
  <c r="H1210" i="1"/>
  <c r="G1213" i="1"/>
  <c r="H1213" i="1"/>
  <c r="G1238" i="1"/>
  <c r="H1238" i="1"/>
  <c r="G1241" i="1"/>
  <c r="H1241" i="1"/>
  <c r="G1246" i="1"/>
  <c r="H1246" i="1"/>
  <c r="G1249" i="1"/>
  <c r="H1249" i="1"/>
  <c r="G1254" i="1"/>
  <c r="H1254" i="1"/>
  <c r="G1257" i="1"/>
  <c r="H1257" i="1"/>
  <c r="G1262" i="1"/>
  <c r="H1262" i="1"/>
  <c r="G1265" i="1"/>
  <c r="H1265" i="1"/>
  <c r="G1270" i="1"/>
  <c r="H1270" i="1"/>
  <c r="G1273" i="1"/>
  <c r="H1273" i="1"/>
  <c r="G1278" i="1"/>
  <c r="H1278" i="1"/>
  <c r="G1281" i="1"/>
  <c r="H1281" i="1"/>
  <c r="G1286" i="1"/>
  <c r="H1286" i="1"/>
  <c r="G1289" i="1"/>
  <c r="H1289" i="1"/>
  <c r="G1294" i="1"/>
  <c r="H1294" i="1"/>
  <c r="G1297" i="1"/>
  <c r="H1297" i="1"/>
  <c r="G1385" i="1"/>
  <c r="H1385" i="1"/>
  <c r="G1388" i="1"/>
  <c r="H1388" i="1"/>
  <c r="G1393" i="1"/>
  <c r="H1393" i="1"/>
  <c r="G1401" i="1"/>
  <c r="H1401" i="1"/>
  <c r="H735" i="1"/>
  <c r="G737" i="1"/>
  <c r="H739" i="1"/>
  <c r="H743" i="1"/>
  <c r="H747" i="1"/>
  <c r="H751" i="1"/>
  <c r="H755" i="1"/>
  <c r="H759" i="1"/>
  <c r="H763" i="1"/>
  <c r="H767" i="1"/>
  <c r="H771" i="1"/>
  <c r="H775" i="1"/>
  <c r="H779" i="1"/>
  <c r="H783" i="1"/>
  <c r="H787" i="1"/>
  <c r="H791" i="1"/>
  <c r="H795" i="1"/>
  <c r="H799" i="1"/>
  <c r="H803" i="1"/>
  <c r="H807" i="1"/>
  <c r="H811" i="1"/>
  <c r="H815" i="1"/>
  <c r="H819" i="1"/>
  <c r="H823" i="1"/>
  <c r="H827"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116" i="1"/>
  <c r="H1116" i="1"/>
  <c r="G1119" i="1"/>
  <c r="H1119" i="1"/>
  <c r="G1156" i="1"/>
  <c r="H1156" i="1"/>
  <c r="G1161" i="1"/>
  <c r="H1161" i="1"/>
  <c r="G1164" i="1"/>
  <c r="H1164" i="1"/>
  <c r="G1170" i="1"/>
  <c r="H1170" i="1"/>
  <c r="G1175" i="1"/>
  <c r="H1175" i="1"/>
  <c r="G1178" i="1"/>
  <c r="H1178" i="1"/>
  <c r="G1183" i="1"/>
  <c r="G1217" i="1"/>
  <c r="H1217" i="1"/>
  <c r="G1225" i="1"/>
  <c r="H1225" i="1"/>
  <c r="G1230" i="1"/>
  <c r="H1230" i="1"/>
  <c r="G1233" i="1"/>
  <c r="H1233" i="1"/>
  <c r="G1300" i="1"/>
  <c r="H1300" i="1"/>
  <c r="G1305" i="1"/>
  <c r="H1305" i="1"/>
  <c r="G1308" i="1"/>
  <c r="H1308" i="1"/>
  <c r="G1313" i="1"/>
  <c r="H1313" i="1"/>
  <c r="G1316" i="1"/>
  <c r="H1316" i="1"/>
  <c r="G1321" i="1"/>
  <c r="H1321" i="1"/>
  <c r="G1324" i="1"/>
  <c r="H1324" i="1"/>
  <c r="G1332" i="1"/>
  <c r="H1332" i="1"/>
  <c r="G1337" i="1"/>
  <c r="H1337" i="1"/>
  <c r="G1340" i="1"/>
  <c r="H1340" i="1"/>
  <c r="G1345" i="1"/>
  <c r="H1345" i="1"/>
  <c r="G1348" i="1"/>
  <c r="H1348" i="1"/>
  <c r="G1353" i="1"/>
  <c r="H1353" i="1"/>
  <c r="G1356" i="1"/>
  <c r="H1356" i="1"/>
  <c r="G1361" i="1"/>
  <c r="H1361" i="1"/>
  <c r="G1364" i="1"/>
  <c r="H1364" i="1"/>
  <c r="G1369" i="1"/>
  <c r="H1369" i="1"/>
  <c r="G1372" i="1"/>
  <c r="H1372" i="1"/>
  <c r="G1377" i="1"/>
  <c r="H1377" i="1"/>
  <c r="G1380" i="1"/>
  <c r="H1380" i="1"/>
  <c r="G743" i="1"/>
  <c r="G747" i="1"/>
  <c r="G751" i="1"/>
  <c r="G755" i="1"/>
  <c r="G759" i="1"/>
  <c r="G763" i="1"/>
  <c r="G767" i="1"/>
  <c r="G771" i="1"/>
  <c r="G775" i="1"/>
  <c r="G779" i="1"/>
  <c r="G783" i="1"/>
  <c r="G787" i="1"/>
  <c r="G791" i="1"/>
  <c r="G795" i="1"/>
  <c r="G799" i="1"/>
  <c r="G803" i="1"/>
  <c r="G807" i="1"/>
  <c r="H809" i="1"/>
  <c r="G811" i="1"/>
  <c r="H813" i="1"/>
  <c r="G815" i="1"/>
  <c r="H817" i="1"/>
  <c r="G819" i="1"/>
  <c r="H821" i="1"/>
  <c r="G823" i="1"/>
  <c r="H825"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1" i="1"/>
  <c r="G1115" i="1"/>
  <c r="H1115" i="1"/>
  <c r="G1120" i="1"/>
  <c r="H1120" i="1"/>
  <c r="G1123" i="1"/>
  <c r="H1123" i="1"/>
  <c r="G1157" i="1"/>
  <c r="H1157" i="1"/>
  <c r="G1160" i="1"/>
  <c r="H1160" i="1"/>
  <c r="G1165" i="1"/>
  <c r="H1165" i="1"/>
  <c r="G1171" i="1"/>
  <c r="H1171" i="1"/>
  <c r="G1174" i="1"/>
  <c r="H1174" i="1"/>
  <c r="G1179" i="1"/>
  <c r="H1179" i="1"/>
  <c r="G1182" i="1"/>
  <c r="H1182" i="1"/>
  <c r="G1218" i="1"/>
  <c r="H1218" i="1"/>
  <c r="G1221" i="1"/>
  <c r="H1221" i="1"/>
  <c r="G1226" i="1"/>
  <c r="H1226" i="1"/>
  <c r="G1229" i="1"/>
  <c r="H1229" i="1"/>
  <c r="G1234" i="1"/>
  <c r="H1234" i="1"/>
  <c r="G1301" i="1"/>
  <c r="H1301" i="1"/>
  <c r="G1304" i="1"/>
  <c r="H1304" i="1"/>
  <c r="G1309" i="1"/>
  <c r="H1309" i="1"/>
  <c r="G1312" i="1"/>
  <c r="H1312" i="1"/>
  <c r="G1317" i="1"/>
  <c r="H1317" i="1"/>
  <c r="G1320" i="1"/>
  <c r="H1320" i="1"/>
  <c r="G1325" i="1"/>
  <c r="H1325" i="1"/>
  <c r="G1328" i="1"/>
  <c r="H1328" i="1"/>
  <c r="G1333" i="1"/>
  <c r="H1333" i="1"/>
  <c r="G1336" i="1"/>
  <c r="H1336" i="1"/>
  <c r="G1341" i="1"/>
  <c r="H1341" i="1"/>
  <c r="G1344" i="1"/>
  <c r="H1344" i="1"/>
  <c r="G1349" i="1"/>
  <c r="H1349" i="1"/>
  <c r="G1352" i="1"/>
  <c r="H1352" i="1"/>
  <c r="G1357" i="1"/>
  <c r="H1357" i="1"/>
  <c r="G1360" i="1"/>
  <c r="H1360" i="1"/>
  <c r="G1365" i="1"/>
  <c r="H1365" i="1"/>
  <c r="G1368" i="1"/>
  <c r="H1368" i="1"/>
  <c r="G1373" i="1"/>
  <c r="H1373" i="1"/>
  <c r="G1376" i="1"/>
  <c r="H1376" i="1"/>
  <c r="G1381" i="1"/>
  <c r="H1381" i="1"/>
  <c r="F568" i="4"/>
  <c r="D567" i="4"/>
  <c r="H1429" i="1"/>
  <c r="G1429" i="1"/>
  <c r="G1456" i="1"/>
  <c r="I1456" i="1" s="1"/>
  <c r="J1456" i="1"/>
  <c r="H1456" i="1"/>
  <c r="G1458" i="1"/>
  <c r="I1458" i="1" s="1"/>
  <c r="J1458" i="1"/>
  <c r="H1458" i="1"/>
  <c r="G1460" i="1"/>
  <c r="J1460" i="1"/>
  <c r="H1460" i="1"/>
  <c r="G1476" i="1"/>
  <c r="J1476" i="1"/>
  <c r="H1476" i="1"/>
  <c r="G1478" i="1"/>
  <c r="I1478" i="1" s="1"/>
  <c r="J1478" i="1"/>
  <c r="H1478" i="1"/>
  <c r="F164" i="4"/>
  <c r="D163" i="4"/>
  <c r="D151" i="4" s="1"/>
  <c r="F299" i="4"/>
  <c r="E78" i="5"/>
  <c r="D1056" i="1" s="1"/>
  <c r="D1057" i="1"/>
  <c r="H1057" i="1" s="1"/>
  <c r="G289" i="9"/>
  <c r="F177" i="5"/>
  <c r="E190" i="5"/>
  <c r="D1168" i="1"/>
  <c r="H1168" i="1" s="1"/>
  <c r="H292" i="9"/>
  <c r="D1183" i="1"/>
  <c r="H1183" i="1" s="1"/>
  <c r="F129" i="6"/>
  <c r="C1423" i="1"/>
  <c r="E133" i="4"/>
  <c r="D129" i="1" s="1"/>
  <c r="G196" i="9"/>
  <c r="E196" i="9" s="1"/>
  <c r="B196" i="9" s="1"/>
  <c r="C1154" i="1"/>
  <c r="H1396" i="1"/>
  <c r="H1400" i="1"/>
  <c r="H1425" i="1"/>
  <c r="G1425" i="1"/>
  <c r="H1433" i="1"/>
  <c r="G1433" i="1"/>
  <c r="J1455" i="1"/>
  <c r="H1455" i="1"/>
  <c r="J1457" i="1"/>
  <c r="H1457" i="1"/>
  <c r="J1459" i="1"/>
  <c r="H1459" i="1"/>
  <c r="J1477" i="1"/>
  <c r="H1477" i="1"/>
  <c r="J1479" i="1"/>
  <c r="H1479" i="1"/>
  <c r="F273" i="4"/>
  <c r="D263" i="4"/>
  <c r="J1439" i="1"/>
  <c r="H1439" i="1"/>
  <c r="H1440" i="1"/>
  <c r="J1440" i="1"/>
  <c r="J1441" i="1"/>
  <c r="H1441" i="1"/>
  <c r="H1442" i="1"/>
  <c r="J1442" i="1"/>
  <c r="J1443" i="1"/>
  <c r="H1443" i="1"/>
  <c r="H1444" i="1"/>
  <c r="J1444" i="1"/>
  <c r="I1471" i="1"/>
  <c r="F8" i="4"/>
  <c r="D7" i="4"/>
  <c r="E263" i="4"/>
  <c r="D259" i="1" s="1"/>
  <c r="F516" i="4"/>
  <c r="D515" i="4"/>
  <c r="E114" i="6"/>
  <c r="D1409" i="1"/>
  <c r="G1409" i="1" s="1"/>
  <c r="F118" i="6"/>
  <c r="D114" i="6"/>
  <c r="I1446" i="1"/>
  <c r="I1448" i="1"/>
  <c r="I1450" i="1"/>
  <c r="I1452" i="1"/>
  <c r="G1462" i="1"/>
  <c r="I1462" i="1" s="1"/>
  <c r="G1464" i="1"/>
  <c r="I1464" i="1" s="1"/>
  <c r="G1466" i="1"/>
  <c r="I1466" i="1" s="1"/>
  <c r="G1468" i="1"/>
  <c r="I1468" i="1" s="1"/>
  <c r="H1471" i="1"/>
  <c r="H1472" i="1"/>
  <c r="I1472" i="1" s="1"/>
  <c r="H1473" i="1"/>
  <c r="I1473" i="1" s="1"/>
  <c r="H1474" i="1"/>
  <c r="I1474" i="1" s="1"/>
  <c r="H1475" i="1"/>
  <c r="D224" i="4"/>
  <c r="F473" i="4"/>
  <c r="D472" i="4"/>
  <c r="F6" i="6"/>
  <c r="D5" i="6"/>
  <c r="C1412" i="1"/>
  <c r="G1424" i="1"/>
  <c r="G1428" i="1"/>
  <c r="G1432" i="1"/>
  <c r="G1439" i="1"/>
  <c r="I1439" i="1" s="1"/>
  <c r="G1440" i="1"/>
  <c r="I1440" i="1" s="1"/>
  <c r="G1441" i="1"/>
  <c r="I1441" i="1" s="1"/>
  <c r="G1442" i="1"/>
  <c r="I1442" i="1" s="1"/>
  <c r="G1443" i="1"/>
  <c r="I1443" i="1" s="1"/>
  <c r="G1444" i="1"/>
  <c r="I1444" i="1" s="1"/>
  <c r="G1445" i="1"/>
  <c r="G1455" i="1"/>
  <c r="I1455" i="1" s="1"/>
  <c r="G1457" i="1"/>
  <c r="G1459" i="1"/>
  <c r="I1459" i="1" s="1"/>
  <c r="G1461" i="1"/>
  <c r="I1463" i="1"/>
  <c r="I1465" i="1"/>
  <c r="I1467" i="1"/>
  <c r="J1471" i="1"/>
  <c r="J1473" i="1"/>
  <c r="G1477" i="1"/>
  <c r="G1479" i="1"/>
  <c r="I1479" i="1" s="1"/>
  <c r="G162" i="9"/>
  <c r="E162" i="9" s="1"/>
  <c r="B162" i="9" s="1"/>
  <c r="F17" i="4"/>
  <c r="G20" i="9"/>
  <c r="F152" i="4"/>
  <c r="H20" i="9"/>
  <c r="F219" i="4"/>
  <c r="D215" i="4"/>
  <c r="F345" i="4"/>
  <c r="D344" i="4"/>
  <c r="F246" i="5"/>
  <c r="D245" i="5"/>
  <c r="D49" i="8"/>
  <c r="C1525" i="1"/>
  <c r="E7" i="4"/>
  <c r="F140" i="4"/>
  <c r="D139" i="4"/>
  <c r="D311" i="4"/>
  <c r="D351" i="4"/>
  <c r="F397" i="4"/>
  <c r="D396" i="4"/>
  <c r="D644" i="4"/>
  <c r="F417" i="4"/>
  <c r="H142" i="9"/>
  <c r="E142" i="9" s="1"/>
  <c r="B142" i="9" s="1"/>
  <c r="E593" i="4"/>
  <c r="H289" i="9"/>
  <c r="E176" i="5"/>
  <c r="F90" i="6"/>
  <c r="D89" i="6"/>
  <c r="E644" i="4"/>
  <c r="D638" i="1" s="1"/>
  <c r="E643" i="4"/>
  <c r="D637" i="1" s="1"/>
  <c r="F422" i="4"/>
  <c r="D421" i="4"/>
  <c r="E134" i="5"/>
  <c r="D1112" i="1" s="1"/>
  <c r="G1112" i="1" s="1"/>
  <c r="E421" i="4"/>
  <c r="E484" i="4"/>
  <c r="D478" i="1" s="1"/>
  <c r="F587" i="4"/>
  <c r="D580" i="4"/>
  <c r="F191" i="5"/>
  <c r="D190" i="5"/>
  <c r="F259" i="5"/>
  <c r="D258" i="5"/>
  <c r="D35" i="6"/>
  <c r="B22" i="9"/>
  <c r="B26" i="9"/>
  <c r="B30" i="9"/>
  <c r="B34" i="9"/>
  <c r="B38" i="9"/>
  <c r="B46" i="9"/>
  <c r="B50" i="9"/>
  <c r="B54" i="9"/>
  <c r="B58" i="9"/>
  <c r="D643" i="4"/>
  <c r="F416" i="4"/>
  <c r="G286" i="9"/>
  <c r="E286" i="9" s="1"/>
  <c r="B286" i="9" s="1"/>
  <c r="F88" i="5"/>
  <c r="H287" i="9"/>
  <c r="E287" i="9" s="1"/>
  <c r="B287" i="9" s="1"/>
  <c r="E146" i="5"/>
  <c r="D1124" i="1" s="1"/>
  <c r="H1124" i="1" s="1"/>
  <c r="F206" i="5"/>
  <c r="D238" i="5"/>
  <c r="E5" i="6"/>
  <c r="G208" i="9"/>
  <c r="E208" i="9" s="1"/>
  <c r="B208" i="9" s="1"/>
  <c r="G274" i="9"/>
  <c r="E274" i="9" s="1"/>
  <c r="B274" i="9" s="1"/>
  <c r="G183" i="9"/>
  <c r="E183" i="9" s="1"/>
  <c r="B183" i="9" s="1"/>
  <c r="G164" i="9"/>
  <c r="G160" i="9"/>
  <c r="E160" i="9" s="1"/>
  <c r="B160" i="9" s="1"/>
  <c r="B21" i="9"/>
  <c r="B25" i="9"/>
  <c r="B29" i="9"/>
  <c r="B33" i="9"/>
  <c r="B37" i="9"/>
  <c r="B41" i="9"/>
  <c r="B45" i="9"/>
  <c r="B49" i="9"/>
  <c r="B53" i="9"/>
  <c r="B57" i="9"/>
  <c r="B61" i="9"/>
  <c r="B65" i="9"/>
  <c r="B69" i="9"/>
  <c r="B77" i="9"/>
  <c r="B85" i="9"/>
  <c r="B93" i="9"/>
  <c r="B101" i="9"/>
  <c r="B109" i="9"/>
  <c r="B117" i="9"/>
  <c r="G204" i="9"/>
  <c r="E204" i="9" s="1"/>
  <c r="B204" i="9" s="1"/>
  <c r="F485" i="4"/>
  <c r="D484" i="4"/>
  <c r="D529" i="4"/>
  <c r="H286" i="9"/>
  <c r="E87" i="5"/>
  <c r="D1065" i="1" s="1"/>
  <c r="H1065" i="1" s="1"/>
  <c r="F119" i="5"/>
  <c r="D118" i="5"/>
  <c r="E292" i="9"/>
  <c r="B292" i="9" s="1"/>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B144" i="9"/>
  <c r="B148" i="9"/>
  <c r="B152" i="9"/>
  <c r="B156" i="9"/>
  <c r="B124" i="9"/>
  <c r="B128" i="9"/>
  <c r="B132" i="9"/>
  <c r="B136" i="9"/>
  <c r="B140" i="9"/>
  <c r="G192" i="9"/>
  <c r="E192" i="9" s="1"/>
  <c r="B192" i="9" s="1"/>
  <c r="G200" i="9"/>
  <c r="E200" i="9" s="1"/>
  <c r="B200" i="9" s="1"/>
  <c r="M212" i="9"/>
  <c r="F212" i="9" s="1"/>
  <c r="B212"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11" i="9"/>
  <c r="E211" i="9" s="1"/>
  <c r="B211" i="9" s="1"/>
  <c r="G207" i="9"/>
  <c r="E207" i="9" s="1"/>
  <c r="B207" i="9" s="1"/>
  <c r="G203" i="9"/>
  <c r="E203" i="9" s="1"/>
  <c r="B203" i="9" s="1"/>
  <c r="G199" i="9"/>
  <c r="E199" i="9" s="1"/>
  <c r="B199" i="9" s="1"/>
  <c r="G195" i="9"/>
  <c r="E195" i="9" s="1"/>
  <c r="B195" i="9" s="1"/>
  <c r="L191" i="9"/>
  <c r="F191" i="9" s="1"/>
  <c r="B191" i="9" s="1"/>
  <c r="G190" i="9"/>
  <c r="E190" i="9" s="1"/>
  <c r="B190" i="9" s="1"/>
  <c r="G186" i="9"/>
  <c r="E186" i="9" s="1"/>
  <c r="B186" i="9" s="1"/>
  <c r="G182" i="9"/>
  <c r="E182" i="9" s="1"/>
  <c r="B182" i="9" s="1"/>
  <c r="G178" i="9"/>
  <c r="E178" i="9" s="1"/>
  <c r="B178" i="9" s="1"/>
  <c r="I10" i="9"/>
  <c r="E127" i="9"/>
  <c r="B127" i="9" s="1"/>
  <c r="E131" i="9"/>
  <c r="B131" i="9" s="1"/>
  <c r="E135" i="9"/>
  <c r="B135" i="9" s="1"/>
  <c r="E139" i="9"/>
  <c r="B139" i="9" s="1"/>
  <c r="B145" i="9"/>
  <c r="B149" i="9"/>
  <c r="B153" i="9"/>
  <c r="B157" i="9"/>
  <c r="G161" i="9"/>
  <c r="E161" i="9" s="1"/>
  <c r="B161" i="9" s="1"/>
  <c r="G163" i="9"/>
  <c r="E163" i="9" s="1"/>
  <c r="B163" i="9" s="1"/>
  <c r="G179" i="9"/>
  <c r="E179" i="9" s="1"/>
  <c r="B179" i="9" s="1"/>
  <c r="G187" i="9"/>
  <c r="E187" i="9" s="1"/>
  <c r="B187" i="9" s="1"/>
  <c r="B220" i="9"/>
  <c r="F218" i="9"/>
  <c r="B218" i="9" s="1"/>
  <c r="B216" i="9"/>
  <c r="B224" i="9"/>
  <c r="B232" i="9"/>
  <c r="B240" i="9"/>
  <c r="B248" i="9"/>
  <c r="B256" i="9"/>
  <c r="B264" i="9"/>
  <c r="D42" i="8" l="1"/>
  <c r="H1481" i="1"/>
  <c r="G1481" i="1"/>
  <c r="I23" i="3"/>
  <c r="D1214" i="1"/>
  <c r="F146" i="5"/>
  <c r="F78" i="5"/>
  <c r="D990" i="1"/>
  <c r="D985" i="1"/>
  <c r="I20" i="3"/>
  <c r="H1437" i="1"/>
  <c r="G1437" i="1"/>
  <c r="G297" i="9"/>
  <c r="E297" i="9" s="1"/>
  <c r="H29" i="3"/>
  <c r="C1436" i="1"/>
  <c r="E350" i="4"/>
  <c r="E408" i="4" s="1"/>
  <c r="D403" i="1" s="1"/>
  <c r="G358" i="1"/>
  <c r="F363" i="4"/>
  <c r="E151" i="4"/>
  <c r="I17" i="3" s="1"/>
  <c r="C985" i="1"/>
  <c r="F7" i="5"/>
  <c r="H20" i="3"/>
  <c r="F12" i="5"/>
  <c r="C990" i="1"/>
  <c r="F196" i="4"/>
  <c r="C192" i="1"/>
  <c r="E20" i="9"/>
  <c r="E19" i="9" s="1"/>
  <c r="F133" i="4"/>
  <c r="C129" i="1"/>
  <c r="F124" i="4"/>
  <c r="C120" i="1"/>
  <c r="C46" i="1"/>
  <c r="F50" i="4"/>
  <c r="F224" i="4"/>
  <c r="C220" i="1"/>
  <c r="F163" i="4"/>
  <c r="C159" i="1"/>
  <c r="F421" i="4"/>
  <c r="D420" i="4"/>
  <c r="C415" i="1"/>
  <c r="F245" i="5"/>
  <c r="C1222" i="1"/>
  <c r="H1409" i="1"/>
  <c r="G291" i="9"/>
  <c r="F190" i="5"/>
  <c r="C1167" i="1"/>
  <c r="F580" i="4"/>
  <c r="C574" i="1"/>
  <c r="F644" i="4"/>
  <c r="C638" i="1"/>
  <c r="F311" i="4"/>
  <c r="C306" i="1"/>
  <c r="F215" i="4"/>
  <c r="C211" i="1"/>
  <c r="F472" i="4"/>
  <c r="C466" i="1"/>
  <c r="I27" i="3"/>
  <c r="D1408" i="1"/>
  <c r="F515" i="4"/>
  <c r="C509" i="1"/>
  <c r="D6" i="4"/>
  <c r="F7" i="4"/>
  <c r="C3" i="1"/>
  <c r="F263" i="4"/>
  <c r="C259" i="1"/>
  <c r="D176" i="5"/>
  <c r="H1056" i="1"/>
  <c r="G1056" i="1"/>
  <c r="G1124" i="1"/>
  <c r="G1057" i="1"/>
  <c r="E420" i="4"/>
  <c r="D415" i="1"/>
  <c r="E6" i="4"/>
  <c r="D3" i="1"/>
  <c r="F118" i="5"/>
  <c r="C1096" i="1"/>
  <c r="D528" i="4"/>
  <c r="F529" i="4"/>
  <c r="C523" i="1"/>
  <c r="E164" i="9"/>
  <c r="B164" i="9" s="1"/>
  <c r="E141" i="6"/>
  <c r="G299" i="9" s="1"/>
  <c r="E299" i="9" s="1"/>
  <c r="I24" i="3"/>
  <c r="D1299" i="1"/>
  <c r="F643" i="4"/>
  <c r="C637" i="1"/>
  <c r="F35" i="6"/>
  <c r="H25" i="3"/>
  <c r="C1329" i="1"/>
  <c r="D68" i="5"/>
  <c r="F89" i="6"/>
  <c r="C1383" i="1"/>
  <c r="E528" i="4"/>
  <c r="D587" i="1"/>
  <c r="F396" i="4"/>
  <c r="C391" i="1"/>
  <c r="F139" i="4"/>
  <c r="C135" i="1"/>
  <c r="H1525" i="1"/>
  <c r="G1525" i="1"/>
  <c r="E68" i="5"/>
  <c r="I1477" i="1"/>
  <c r="I1457" i="1"/>
  <c r="H1412" i="1"/>
  <c r="G1412" i="1"/>
  <c r="F114" i="6"/>
  <c r="H27" i="3"/>
  <c r="C1408" i="1"/>
  <c r="H129" i="1"/>
  <c r="G129" i="1"/>
  <c r="D298" i="4"/>
  <c r="I1460" i="1"/>
  <c r="F567" i="4"/>
  <c r="C561" i="1"/>
  <c r="G1065" i="1"/>
  <c r="H1112" i="1"/>
  <c r="E175" i="5"/>
  <c r="D1152" i="1" s="1"/>
  <c r="I22" i="3"/>
  <c r="D1153" i="1"/>
  <c r="F351" i="4"/>
  <c r="D350" i="4"/>
  <c r="C346" i="1"/>
  <c r="D289" i="4"/>
  <c r="H17" i="3"/>
  <c r="C147" i="1"/>
  <c r="H291" i="9"/>
  <c r="D1167" i="1"/>
  <c r="E165" i="9"/>
  <c r="B165" i="9" s="1"/>
  <c r="F484" i="4"/>
  <c r="C478" i="1"/>
  <c r="F238" i="5"/>
  <c r="D237" i="5"/>
  <c r="C1215" i="1"/>
  <c r="F258" i="5"/>
  <c r="C1235" i="1"/>
  <c r="G295" i="9"/>
  <c r="E295" i="9" s="1"/>
  <c r="B295" i="9" s="1"/>
  <c r="I34" i="3"/>
  <c r="C1517" i="1"/>
  <c r="D43" i="8"/>
  <c r="C1524" i="1"/>
  <c r="F344" i="4"/>
  <c r="C339" i="1"/>
  <c r="D141" i="6"/>
  <c r="F5" i="6"/>
  <c r="H24" i="3"/>
  <c r="C1299" i="1"/>
  <c r="G1154" i="1"/>
  <c r="H1154" i="1"/>
  <c r="H1423" i="1"/>
  <c r="G1423" i="1"/>
  <c r="E289" i="9"/>
  <c r="B289" i="9" s="1"/>
  <c r="I1476" i="1"/>
  <c r="G1168" i="1"/>
  <c r="F151" i="4" l="1"/>
  <c r="B297" i="9"/>
  <c r="E296" i="9"/>
  <c r="I10" i="3" s="1"/>
  <c r="H1436" i="1"/>
  <c r="G1436" i="1"/>
  <c r="D345" i="1"/>
  <c r="E407" i="4"/>
  <c r="D402" i="1" s="1"/>
  <c r="D147" i="1"/>
  <c r="H147" i="1" s="1"/>
  <c r="E289" i="4"/>
  <c r="E291" i="4" s="1"/>
  <c r="D287" i="1" s="1"/>
  <c r="H985" i="1"/>
  <c r="G985" i="1"/>
  <c r="G990" i="1"/>
  <c r="H990" i="1"/>
  <c r="B20" i="9"/>
  <c r="H192" i="1"/>
  <c r="G192" i="1"/>
  <c r="H120" i="1"/>
  <c r="G120" i="1"/>
  <c r="H46" i="1"/>
  <c r="G46" i="1"/>
  <c r="E298" i="9"/>
  <c r="B299" i="9"/>
  <c r="H135" i="1"/>
  <c r="G135" i="1"/>
  <c r="F68" i="5"/>
  <c r="H21" i="3"/>
  <c r="C1046" i="1"/>
  <c r="D6" i="5"/>
  <c r="G637" i="1"/>
  <c r="H637" i="1"/>
  <c r="D636" i="4"/>
  <c r="F528" i="4"/>
  <c r="C522" i="1"/>
  <c r="H509" i="1"/>
  <c r="G509" i="1"/>
  <c r="G466" i="1"/>
  <c r="H466" i="1"/>
  <c r="G1167" i="1"/>
  <c r="H1167" i="1"/>
  <c r="G1299" i="1"/>
  <c r="H1299" i="1"/>
  <c r="I35" i="3"/>
  <c r="C1518" i="1"/>
  <c r="G294" i="9"/>
  <c r="E294" i="9" s="1"/>
  <c r="K1432" i="9"/>
  <c r="F237" i="5"/>
  <c r="H23" i="3"/>
  <c r="C1214" i="1"/>
  <c r="G147" i="1"/>
  <c r="H346" i="1"/>
  <c r="G346" i="1"/>
  <c r="H561" i="1"/>
  <c r="G561" i="1"/>
  <c r="G391" i="1"/>
  <c r="H391" i="1"/>
  <c r="G1383" i="1"/>
  <c r="H1383" i="1"/>
  <c r="H523" i="1"/>
  <c r="G523" i="1"/>
  <c r="F176" i="5"/>
  <c r="D175" i="5"/>
  <c r="H22" i="3"/>
  <c r="C1153" i="1"/>
  <c r="H211" i="1"/>
  <c r="G211" i="1"/>
  <c r="H638" i="1"/>
  <c r="G638" i="1"/>
  <c r="G574" i="1"/>
  <c r="H574" i="1"/>
  <c r="E291" i="9"/>
  <c r="B291" i="9" s="1"/>
  <c r="G159" i="1"/>
  <c r="H159" i="1"/>
  <c r="H478" i="1"/>
  <c r="G478" i="1"/>
  <c r="H1408" i="1"/>
  <c r="G1408" i="1"/>
  <c r="H587" i="1"/>
  <c r="G587" i="1"/>
  <c r="I28" i="3"/>
  <c r="D1435" i="1"/>
  <c r="H306" i="1"/>
  <c r="G306" i="1"/>
  <c r="H339" i="1"/>
  <c r="G339" i="1"/>
  <c r="H1517" i="1"/>
  <c r="G1517" i="1"/>
  <c r="H11" i="3"/>
  <c r="G1235" i="1"/>
  <c r="H1235" i="1"/>
  <c r="D408" i="4"/>
  <c r="F350" i="4"/>
  <c r="C345" i="1"/>
  <c r="E412" i="4"/>
  <c r="I16" i="3"/>
  <c r="D2" i="1"/>
  <c r="H259" i="1"/>
  <c r="G259" i="1"/>
  <c r="D290" i="4"/>
  <c r="D412" i="4"/>
  <c r="H16" i="3"/>
  <c r="F6" i="4"/>
  <c r="C2" i="1"/>
  <c r="H415" i="1"/>
  <c r="G415" i="1"/>
  <c r="D635" i="4"/>
  <c r="F420" i="4"/>
  <c r="C414" i="1"/>
  <c r="G220" i="1"/>
  <c r="H220" i="1"/>
  <c r="F141" i="6"/>
  <c r="H28" i="3"/>
  <c r="C1435" i="1"/>
  <c r="G1524" i="1"/>
  <c r="H1524" i="1"/>
  <c r="G1215" i="1"/>
  <c r="H1215" i="1"/>
  <c r="D413" i="4"/>
  <c r="D291" i="4"/>
  <c r="C285" i="1"/>
  <c r="F298" i="4"/>
  <c r="D407" i="4"/>
  <c r="C293" i="1"/>
  <c r="I21" i="3"/>
  <c r="D1046" i="1"/>
  <c r="E6" i="5"/>
  <c r="E636" i="4"/>
  <c r="D630" i="1" s="1"/>
  <c r="D522" i="1"/>
  <c r="G1329" i="1"/>
  <c r="H1329" i="1"/>
  <c r="H1096" i="1"/>
  <c r="G1096" i="1"/>
  <c r="E635" i="4"/>
  <c r="D629" i="1" s="1"/>
  <c r="D414" i="1"/>
  <c r="H3" i="1"/>
  <c r="G3" i="1"/>
  <c r="G1222" i="1"/>
  <c r="H1222" i="1"/>
  <c r="F289" i="4" l="1"/>
  <c r="D285" i="1"/>
  <c r="H285" i="1" s="1"/>
  <c r="E290" i="4"/>
  <c r="D286" i="1" s="1"/>
  <c r="E413" i="4"/>
  <c r="E415" i="4" s="1"/>
  <c r="D410" i="1" s="1"/>
  <c r="F407" i="4"/>
  <c r="C402" i="1"/>
  <c r="G282" i="9"/>
  <c r="E282" i="9" s="1"/>
  <c r="B282" i="9" s="1"/>
  <c r="G276" i="9"/>
  <c r="F6" i="5"/>
  <c r="C984" i="1"/>
  <c r="D640" i="4"/>
  <c r="D415" i="4"/>
  <c r="C408" i="1"/>
  <c r="F635" i="4"/>
  <c r="C629" i="1"/>
  <c r="F408" i="4"/>
  <c r="C403" i="1"/>
  <c r="F175" i="5"/>
  <c r="C1152" i="1"/>
  <c r="F636" i="4"/>
  <c r="C630" i="1"/>
  <c r="H1046" i="1"/>
  <c r="G1046" i="1"/>
  <c r="H276" i="9"/>
  <c r="D984" i="1"/>
  <c r="F291" i="4"/>
  <c r="C287" i="1"/>
  <c r="G2" i="1"/>
  <c r="H2" i="1"/>
  <c r="C286" i="1"/>
  <c r="H1518" i="1"/>
  <c r="G1518" i="1"/>
  <c r="G285" i="1"/>
  <c r="H1435" i="1"/>
  <c r="G1435" i="1"/>
  <c r="E639" i="4"/>
  <c r="D407" i="1"/>
  <c r="N3" i="9"/>
  <c r="H293" i="1"/>
  <c r="G293" i="1"/>
  <c r="H414" i="1"/>
  <c r="G414" i="1"/>
  <c r="D639" i="4"/>
  <c r="D414" i="4"/>
  <c r="F412" i="4"/>
  <c r="C407" i="1"/>
  <c r="H345" i="1"/>
  <c r="G345" i="1"/>
  <c r="G1153" i="1"/>
  <c r="H1153" i="1"/>
  <c r="G1214" i="1"/>
  <c r="H1214" i="1"/>
  <c r="E293" i="9"/>
  <c r="I11" i="3" s="1"/>
  <c r="B294" i="9"/>
  <c r="H9" i="3"/>
  <c r="H522" i="1"/>
  <c r="G522" i="1"/>
  <c r="F290" i="4" l="1"/>
  <c r="E276" i="9"/>
  <c r="E275" i="9" s="1"/>
  <c r="E414" i="4"/>
  <c r="D409" i="1" s="1"/>
  <c r="E640" i="4"/>
  <c r="F640" i="4" s="1"/>
  <c r="F413" i="4"/>
  <c r="D408" i="1"/>
  <c r="G408" i="1" s="1"/>
  <c r="F415" i="4"/>
  <c r="C410" i="1"/>
  <c r="H287" i="1"/>
  <c r="G287" i="1"/>
  <c r="G1152" i="1"/>
  <c r="H1152" i="1"/>
  <c r="H629" i="1"/>
  <c r="G629" i="1"/>
  <c r="H407" i="1"/>
  <c r="G407" i="1"/>
  <c r="D642" i="4"/>
  <c r="C634" i="1"/>
  <c r="I9" i="3"/>
  <c r="K3" i="9"/>
  <c r="D641" i="4"/>
  <c r="F639" i="4"/>
  <c r="C633" i="1"/>
  <c r="D633" i="1"/>
  <c r="H630" i="1"/>
  <c r="G630" i="1"/>
  <c r="H403" i="1"/>
  <c r="G403" i="1"/>
  <c r="H8" i="3"/>
  <c r="H984" i="1"/>
  <c r="G984" i="1"/>
  <c r="H402" i="1"/>
  <c r="G402" i="1"/>
  <c r="C409" i="1"/>
  <c r="H286" i="1"/>
  <c r="G286" i="1"/>
  <c r="F414" i="4" l="1"/>
  <c r="E642" i="4"/>
  <c r="D634" i="1"/>
  <c r="G634" i="1" s="1"/>
  <c r="E641" i="4"/>
  <c r="B276" i="9"/>
  <c r="H408" i="1"/>
  <c r="H633" i="1"/>
  <c r="G633" i="1"/>
  <c r="H409" i="1"/>
  <c r="G409" i="1"/>
  <c r="E646" i="4"/>
  <c r="D636" i="1"/>
  <c r="F641" i="4"/>
  <c r="D645" i="4"/>
  <c r="C635" i="1"/>
  <c r="F642" i="4"/>
  <c r="D646" i="4"/>
  <c r="C636" i="1"/>
  <c r="H410" i="1"/>
  <c r="G410" i="1"/>
  <c r="M3" i="9"/>
  <c r="I8" i="3"/>
  <c r="E645" i="4"/>
  <c r="D635" i="1"/>
  <c r="H634" i="1" l="1"/>
  <c r="I18" i="3"/>
  <c r="D639" i="1"/>
  <c r="H635" i="1"/>
  <c r="G635" i="1"/>
  <c r="H7" i="3"/>
  <c r="I19" i="3"/>
  <c r="D640" i="1"/>
  <c r="H636" i="1"/>
  <c r="G636" i="1"/>
  <c r="F645" i="4"/>
  <c r="H18" i="3"/>
  <c r="C639" i="1"/>
  <c r="F646" i="4"/>
  <c r="H19" i="3"/>
  <c r="C640" i="1"/>
  <c r="H639" i="1" l="1"/>
  <c r="G639" i="1"/>
  <c r="H640" i="1"/>
  <c r="G640" i="1"/>
  <c r="J3" i="9"/>
  <c r="I7" i="3"/>
  <c r="M272" i="9" l="1"/>
  <c r="L272" i="9"/>
  <c r="H18" i="9"/>
  <c r="G18" i="9"/>
  <c r="M15" i="9"/>
  <c r="I12" i="9"/>
  <c r="K10" i="9"/>
  <c r="J7" i="9"/>
  <c r="M16" i="9"/>
  <c r="L15" i="9"/>
  <c r="K13" i="9"/>
  <c r="J10" i="9"/>
  <c r="I7" i="9"/>
  <c r="K5" i="9"/>
  <c r="I17" i="9"/>
  <c r="J11" i="9"/>
  <c r="I8" i="9"/>
  <c r="H17" i="9"/>
  <c r="I11" i="9"/>
  <c r="G16" i="9"/>
  <c r="K6" i="9"/>
  <c r="J6" i="9"/>
  <c r="K9" i="9"/>
  <c r="K7" i="9"/>
  <c r="J12" i="9"/>
  <c r="J17" i="9"/>
  <c r="J5" i="9"/>
  <c r="L16" i="9"/>
  <c r="G15" i="9"/>
  <c r="J8" i="9"/>
  <c r="I13" i="9"/>
  <c r="I6" i="9"/>
  <c r="K12" i="9"/>
  <c r="I9" i="9"/>
  <c r="G17" i="9"/>
  <c r="K8" i="9"/>
  <c r="J13" i="9"/>
  <c r="I5" i="9"/>
  <c r="H16" i="9"/>
  <c r="K11" i="9"/>
  <c r="J9" i="9"/>
  <c r="H15" i="9"/>
  <c r="E10" i="9" l="1"/>
  <c r="B10" i="9" s="1"/>
  <c r="E18" i="9"/>
  <c r="B18" i="9" s="1"/>
  <c r="E16" i="9"/>
  <c r="F16" i="9"/>
  <c r="E5" i="9"/>
  <c r="B5" i="9" s="1"/>
  <c r="F15" i="9"/>
  <c r="E6" i="9"/>
  <c r="B6" i="9" s="1"/>
  <c r="E17" i="9"/>
  <c r="B17" i="9" s="1"/>
  <c r="E13" i="9"/>
  <c r="B13" i="9" s="1"/>
  <c r="E11" i="9"/>
  <c r="B11" i="9" s="1"/>
  <c r="E9" i="9"/>
  <c r="B9" i="9" s="1"/>
  <c r="E12" i="9"/>
  <c r="B12" i="9" s="1"/>
  <c r="F272" i="9"/>
  <c r="E15" i="9"/>
  <c r="E8" i="9"/>
  <c r="B8" i="9" s="1"/>
  <c r="E7" i="9"/>
  <c r="B7" i="9" s="1"/>
  <c r="B16" i="9" l="1"/>
  <c r="F14" i="9"/>
  <c r="B15" i="9"/>
  <c r="E14" i="9"/>
  <c r="B272" i="9"/>
  <c r="F19"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<sst xmlns="http://schemas.openxmlformats.org/spreadsheetml/2006/main" count="4313" uniqueCount="3394">
  <si>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</si>
  <si>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</si>
  <si>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</si>
  <si>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</si>
  <si>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</si>
  <si>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</si>
  <si>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</si>
  <si>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</si>
  <si>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</si>
  <si>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</si>
  <si>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</si>
  <si>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</si>
  <si>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</si>
  <si>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</si>
  <si>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</si>
  <si>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</si>
  <si>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</si>
  <si>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</si>
  <si>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</si>
  <si>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</si>
  <si>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</si>
  <si>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</si>
  <si>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</si>
  <si>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</si>
  <si>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</si>
  <si>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</si>
  <si>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</si>
  <si>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</si>
  <si>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</si>
  <si>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</si>
  <si>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</si>
  <si>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VRBOVEC</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</si>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</sst>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9036137</v>
      </c>
      <c r="D2" s="6">
        <f>'PR-RAS'!E6</f>
        <v>10236996.289999999</v>
      </c>
      <c r="E2" s="6">
        <v>0</v>
      </c>
      <c r="F2" s="6">
        <v>0</v>
      </c>
      <c r="G2" s="7">
        <f t="shared" ref="G2:G264" si="0">(B2/1000)*(C2*1+D2*2)</f>
        <v>29510.129579999997</v>
      </c>
      <c r="H2" s="7">
        <f t="shared" ref="H2:H264" si="1">ABS(C2-ROUND(C2,0))+ABS(D2-ROUND(D2,0))</f>
        <v>0.28999999910593033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240779</v>
      </c>
      <c r="D46" s="1">
        <f>'PR-RAS'!E50</f>
        <v>154312.57999999999</v>
      </c>
      <c r="E46" s="1">
        <v>0</v>
      </c>
      <c r="F46" s="1">
        <v>0</v>
      </c>
      <c r="G46" s="2">
        <f t="shared" si="0"/>
        <v>24723.187199999997</v>
      </c>
      <c r="H46" s="2">
        <f t="shared" si="1"/>
        <v>0.42000000001280569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106631</v>
      </c>
      <c r="D58" s="1">
        <f>'PR-RAS'!E62</f>
        <v>0</v>
      </c>
      <c r="E58" s="1">
        <v>0</v>
      </c>
      <c r="F58" s="1">
        <v>0</v>
      </c>
      <c r="G58" s="2">
        <f t="shared" si="0"/>
        <v>6077.9670000000006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106631</v>
      </c>
      <c r="D59" s="1">
        <f>'PR-RAS'!E63</f>
        <v>0</v>
      </c>
      <c r="E59" s="1">
        <v>0</v>
      </c>
      <c r="F59" s="1">
        <v>0</v>
      </c>
      <c r="G59" s="2">
        <f t="shared" si="0"/>
        <v>6184.598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134148</v>
      </c>
      <c r="D64" s="1">
        <f>'PR-RAS'!E68</f>
        <v>154312.57999999999</v>
      </c>
      <c r="E64" s="1">
        <v>0</v>
      </c>
      <c r="F64" s="1">
        <v>0</v>
      </c>
      <c r="G64" s="2">
        <f t="shared" si="0"/>
        <v>27894.709079999997</v>
      </c>
      <c r="H64" s="2">
        <f t="shared" si="1"/>
        <v>0.42000000001280569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134148</v>
      </c>
      <c r="D65" s="1">
        <f>'PR-RAS'!E69</f>
        <v>154312.57999999999</v>
      </c>
      <c r="E65" s="1">
        <v>0</v>
      </c>
      <c r="F65" s="1">
        <v>0</v>
      </c>
      <c r="G65" s="2">
        <f t="shared" si="0"/>
        <v>28337.482239999998</v>
      </c>
      <c r="H65" s="2">
        <f t="shared" si="1"/>
        <v>0.42000000001280569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v>
      </c>
      <c r="D78" s="1">
        <f>'PR-RAS'!E82</f>
        <v>6.5</v>
      </c>
      <c r="E78" s="1">
        <v>0</v>
      </c>
      <c r="F78" s="1">
        <v>0</v>
      </c>
      <c r="G78" s="2">
        <f t="shared" si="0"/>
        <v>3.0030000000000001</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v>
      </c>
      <c r="D79" s="1">
        <f>'PR-RAS'!E83</f>
        <v>6.5</v>
      </c>
      <c r="E79" s="1">
        <v>0</v>
      </c>
      <c r="F79" s="1">
        <v>0</v>
      </c>
      <c r="G79" s="2">
        <f t="shared" si="0"/>
        <v>3.0419999999999998</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v>
      </c>
      <c r="D81" s="1">
        <f>'PR-RAS'!E85</f>
        <v>6.5</v>
      </c>
      <c r="E81" s="1">
        <v>0</v>
      </c>
      <c r="F81" s="1">
        <v>0</v>
      </c>
      <c r="G81" s="2">
        <f t="shared" si="0"/>
        <v>3.12</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1600838</v>
      </c>
      <c r="D102" s="1">
        <f>'PR-RAS'!E106</f>
        <v>2035511.91</v>
      </c>
      <c r="E102" s="1">
        <v>0</v>
      </c>
      <c r="F102" s="1">
        <v>0</v>
      </c>
      <c r="G102" s="2">
        <f t="shared" si="0"/>
        <v>572858.04382000002</v>
      </c>
      <c r="H102" s="2">
        <f t="shared" si="1"/>
        <v>9.0000000083819032E-2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1600838</v>
      </c>
      <c r="D108" s="1">
        <f>'PR-RAS'!E112</f>
        <v>2035511.91</v>
      </c>
      <c r="E108" s="1">
        <v>0</v>
      </c>
      <c r="F108" s="1">
        <v>0</v>
      </c>
      <c r="G108" s="2">
        <f t="shared" si="0"/>
        <v>606889.21473999997</v>
      </c>
      <c r="H108" s="2">
        <f t="shared" si="1"/>
        <v>9.0000000083819032E-2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1600838</v>
      </c>
      <c r="D113" s="1">
        <f>'PR-RAS'!E117</f>
        <v>2035511.91</v>
      </c>
      <c r="E113" s="1">
        <v>0</v>
      </c>
      <c r="F113" s="1">
        <v>0</v>
      </c>
      <c r="G113" s="2">
        <f t="shared" si="0"/>
        <v>635248.52384000004</v>
      </c>
      <c r="H113" s="2">
        <f t="shared" si="1"/>
        <v>9.0000000083819032E-2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20000</v>
      </c>
      <c r="D120" s="1">
        <f>'PR-RAS'!E124</f>
        <v>0</v>
      </c>
      <c r="E120" s="1">
        <v>0</v>
      </c>
      <c r="F120" s="1">
        <v>0</v>
      </c>
      <c r="G120" s="2">
        <f t="shared" si="0"/>
        <v>2380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20000</v>
      </c>
      <c r="D124" s="1">
        <f>'PR-RAS'!E128</f>
        <v>0</v>
      </c>
      <c r="E124" s="1">
        <v>0</v>
      </c>
      <c r="F124" s="1">
        <v>0</v>
      </c>
      <c r="G124" s="2">
        <f t="shared" si="0"/>
        <v>2460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20000</v>
      </c>
      <c r="D125" s="1">
        <f>'PR-RAS'!E129</f>
        <v>0</v>
      </c>
      <c r="E125" s="1">
        <v>0</v>
      </c>
      <c r="F125" s="1">
        <v>0</v>
      </c>
      <c r="G125" s="2">
        <f t="shared" si="0"/>
        <v>2480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7174494</v>
      </c>
      <c r="D129" s="1">
        <f>'PR-RAS'!E133</f>
        <v>8047165.2999999998</v>
      </c>
      <c r="E129" s="1">
        <v>0</v>
      </c>
      <c r="F129" s="1">
        <v>0</v>
      </c>
      <c r="G129" s="2">
        <f t="shared" si="0"/>
        <v>2978409.5488000005</v>
      </c>
      <c r="H129" s="2">
        <f t="shared" si="1"/>
        <v>0.29999999981373549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7174494</v>
      </c>
      <c r="D130" s="1">
        <f>'PR-RAS'!E134</f>
        <v>8047165.2999999998</v>
      </c>
      <c r="E130" s="1">
        <v>0</v>
      </c>
      <c r="F130" s="1">
        <v>0</v>
      </c>
      <c r="G130" s="2">
        <f t="shared" si="0"/>
        <v>3001678.3734000004</v>
      </c>
      <c r="H130" s="2">
        <f t="shared" si="1"/>
        <v>0.29999999981373549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6847069</v>
      </c>
      <c r="D131" s="1">
        <f>'PR-RAS'!E135</f>
        <v>7973546.5499999998</v>
      </c>
      <c r="E131" s="1">
        <v>0</v>
      </c>
      <c r="F131" s="1">
        <v>0</v>
      </c>
      <c r="G131" s="2">
        <f t="shared" si="0"/>
        <v>2963241.0730000003</v>
      </c>
      <c r="H131" s="2">
        <f t="shared" si="1"/>
        <v>0.45000000018626451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327425</v>
      </c>
      <c r="D132" s="1">
        <f>'PR-RAS'!E136</f>
        <v>73618.75</v>
      </c>
      <c r="E132" s="1">
        <v>0</v>
      </c>
      <c r="F132" s="1">
        <v>0</v>
      </c>
      <c r="G132" s="2">
        <f t="shared" si="0"/>
        <v>62180.787500000006</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8483273</v>
      </c>
      <c r="D147" s="1">
        <f>'PR-RAS'!E151</f>
        <v>10085454.42</v>
      </c>
      <c r="E147" s="1">
        <v>0</v>
      </c>
      <c r="F147" s="1">
        <v>0</v>
      </c>
      <c r="G147" s="2">
        <f t="shared" si="0"/>
        <v>4183510.5486399997</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6666674</v>
      </c>
      <c r="D148" s="1">
        <f>'PR-RAS'!E152</f>
        <v>7847931.8000000007</v>
      </c>
      <c r="E148" s="1">
        <v>0</v>
      </c>
      <c r="F148" s="1">
        <v>0</v>
      </c>
      <c r="G148" s="2">
        <f t="shared" si="0"/>
        <v>3287293.0271999999</v>
      </c>
      <c r="H148" s="2">
        <f t="shared" si="1"/>
        <v>0.19999999925494194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5385490</v>
      </c>
      <c r="D149" s="1">
        <f>'PR-RAS'!E153</f>
        <v>6482366.5099999998</v>
      </c>
      <c r="E149" s="1">
        <v>0</v>
      </c>
      <c r="F149" s="1">
        <v>0</v>
      </c>
      <c r="G149" s="2">
        <f t="shared" si="0"/>
        <v>2715833.0069599999</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5033267</v>
      </c>
      <c r="D150" s="1">
        <f>'PR-RAS'!E154</f>
        <v>6047169.2400000002</v>
      </c>
      <c r="E150" s="1">
        <v>0</v>
      </c>
      <c r="F150" s="1">
        <v>0</v>
      </c>
      <c r="G150" s="2">
        <f t="shared" si="0"/>
        <v>2552013.2165199998</v>
      </c>
      <c r="H150" s="2">
        <f t="shared" si="1"/>
        <v>0.24000000022351742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187096</v>
      </c>
      <c r="D151" s="1">
        <f>'PR-RAS'!E155</f>
        <v>218920</v>
      </c>
      <c r="E151" s="1">
        <v>0</v>
      </c>
      <c r="F151" s="1">
        <v>0</v>
      </c>
      <c r="G151" s="2">
        <f t="shared" si="0"/>
        <v>93740.4</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165127</v>
      </c>
      <c r="D152" s="1">
        <f>'PR-RAS'!E156</f>
        <v>216277.27</v>
      </c>
      <c r="E152" s="1">
        <v>0</v>
      </c>
      <c r="F152" s="1">
        <v>0</v>
      </c>
      <c r="G152" s="2">
        <f t="shared" si="0"/>
        <v>90249.912540000005</v>
      </c>
      <c r="H152" s="2">
        <f t="shared" si="1"/>
        <v>0.26999999998952262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459817</v>
      </c>
      <c r="D154" s="1">
        <f>'PR-RAS'!E158</f>
        <v>423658.23</v>
      </c>
      <c r="E154" s="1">
        <v>0</v>
      </c>
      <c r="F154" s="1">
        <v>0</v>
      </c>
      <c r="G154" s="2">
        <f t="shared" si="0"/>
        <v>199991.41937999998</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821367</v>
      </c>
      <c r="D155" s="1">
        <f>'PR-RAS'!E159</f>
        <v>941907.06</v>
      </c>
      <c r="E155" s="1">
        <v>0</v>
      </c>
      <c r="F155" s="1">
        <v>0</v>
      </c>
      <c r="G155" s="2">
        <f t="shared" si="0"/>
        <v>416597.89248000004</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821367</v>
      </c>
      <c r="D157" s="1">
        <f>'PR-RAS'!E161</f>
        <v>941907.06</v>
      </c>
      <c r="E157" s="1">
        <v>0</v>
      </c>
      <c r="F157" s="1">
        <v>0</v>
      </c>
      <c r="G157" s="2">
        <f t="shared" si="0"/>
        <v>422008.25472000003</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1808292</v>
      </c>
      <c r="D159" s="1">
        <f>'PR-RAS'!E163</f>
        <v>2225657.9199999995</v>
      </c>
      <c r="E159" s="1">
        <v>0</v>
      </c>
      <c r="F159" s="1">
        <v>0</v>
      </c>
      <c r="G159" s="2">
        <f t="shared" si="0"/>
        <v>989018.03871999984</v>
      </c>
      <c r="H159" s="2">
        <f t="shared" si="1"/>
        <v>8.0000000540167093E-2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289660</v>
      </c>
      <c r="D160" s="1">
        <f>'PR-RAS'!E164</f>
        <v>300963.42000000004</v>
      </c>
      <c r="E160" s="1">
        <v>0</v>
      </c>
      <c r="F160" s="1">
        <v>0</v>
      </c>
      <c r="G160" s="2">
        <f t="shared" si="0"/>
        <v>141762.30756000002</v>
      </c>
      <c r="H160" s="2">
        <f t="shared" si="1"/>
        <v>0.42000000004190952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61527</v>
      </c>
      <c r="D161" s="1">
        <f>'PR-RAS'!E165</f>
        <v>62541.2</v>
      </c>
      <c r="E161" s="1">
        <v>0</v>
      </c>
      <c r="F161" s="1">
        <v>0</v>
      </c>
      <c r="G161" s="2">
        <f t="shared" si="0"/>
        <v>29857.504000000001</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214676</v>
      </c>
      <c r="D162" s="1">
        <f>'PR-RAS'!E166</f>
        <v>214235</v>
      </c>
      <c r="E162" s="1">
        <v>0</v>
      </c>
      <c r="F162" s="1">
        <v>0</v>
      </c>
      <c r="G162" s="2">
        <f t="shared" si="0"/>
        <v>103546.50600000001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13457</v>
      </c>
      <c r="D163" s="1">
        <f>'PR-RAS'!E167</f>
        <v>24187.22</v>
      </c>
      <c r="E163" s="1">
        <v>0</v>
      </c>
      <c r="F163" s="1">
        <v>0</v>
      </c>
      <c r="G163" s="2">
        <f t="shared" si="0"/>
        <v>10016.693280000001</v>
      </c>
      <c r="H163" s="2">
        <f t="shared" si="1"/>
        <v>0.22000000000116415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895481</v>
      </c>
      <c r="D165" s="1">
        <f>'PR-RAS'!E169</f>
        <v>1222286.2599999998</v>
      </c>
      <c r="E165" s="1">
        <v>0</v>
      </c>
      <c r="F165" s="1">
        <v>0</v>
      </c>
      <c r="G165" s="2">
        <f t="shared" si="0"/>
        <v>547768.77727999992</v>
      </c>
      <c r="H165" s="2">
        <f t="shared" si="1"/>
        <v>0.25999999977648258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241886</v>
      </c>
      <c r="D166" s="1">
        <f>'PR-RAS'!E170</f>
        <v>268261.26</v>
      </c>
      <c r="E166" s="1">
        <v>0</v>
      </c>
      <c r="F166" s="1">
        <v>0</v>
      </c>
      <c r="G166" s="2">
        <f t="shared" si="0"/>
        <v>128437.40580000001</v>
      </c>
      <c r="H166" s="2">
        <f t="shared" si="1"/>
        <v>0.26000000000931323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359014</v>
      </c>
      <c r="D167" s="1">
        <f>'PR-RAS'!E171</f>
        <v>482408.09</v>
      </c>
      <c r="E167" s="1">
        <v>0</v>
      </c>
      <c r="F167" s="1">
        <v>0</v>
      </c>
      <c r="G167" s="2">
        <f t="shared" si="0"/>
        <v>219755.80988000004</v>
      </c>
      <c r="H167" s="2">
        <f t="shared" si="1"/>
        <v>9.0000000025611371E-2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172840</v>
      </c>
      <c r="D168" s="1">
        <f>'PR-RAS'!E172</f>
        <v>336920.36</v>
      </c>
      <c r="E168" s="1">
        <v>0</v>
      </c>
      <c r="F168" s="1">
        <v>0</v>
      </c>
      <c r="G168" s="2">
        <f t="shared" si="0"/>
        <v>141395.68024000002</v>
      </c>
      <c r="H168" s="2">
        <f t="shared" si="1"/>
        <v>0.35999999998603016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37558</v>
      </c>
      <c r="D169" s="1">
        <f>'PR-RAS'!E173</f>
        <v>42854.13</v>
      </c>
      <c r="E169" s="1">
        <v>0</v>
      </c>
      <c r="F169" s="1">
        <v>0</v>
      </c>
      <c r="G169" s="2">
        <f t="shared" si="0"/>
        <v>20708.731680000001</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65940</v>
      </c>
      <c r="D170" s="1">
        <f>'PR-RAS'!E174</f>
        <v>64015.19</v>
      </c>
      <c r="E170" s="1">
        <v>0</v>
      </c>
      <c r="F170" s="1">
        <v>0</v>
      </c>
      <c r="G170" s="2">
        <f t="shared" si="0"/>
        <v>32780.99422</v>
      </c>
      <c r="H170" s="2">
        <f t="shared" si="1"/>
        <v>0.19000000000232831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18243</v>
      </c>
      <c r="D172" s="1">
        <f>'PR-RAS'!E176</f>
        <v>27827.23</v>
      </c>
      <c r="E172" s="1">
        <v>0</v>
      </c>
      <c r="F172" s="1">
        <v>0</v>
      </c>
      <c r="G172" s="2">
        <f t="shared" si="0"/>
        <v>12636.46566</v>
      </c>
      <c r="H172" s="2">
        <f t="shared" si="1"/>
        <v>0.22999999999956344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551722</v>
      </c>
      <c r="D173" s="1">
        <f>'PR-RAS'!E177</f>
        <v>605473.77999999991</v>
      </c>
      <c r="E173" s="1">
        <v>0</v>
      </c>
      <c r="F173" s="1">
        <v>0</v>
      </c>
      <c r="G173" s="2">
        <f t="shared" si="0"/>
        <v>303179.16431999992</v>
      </c>
      <c r="H173" s="2">
        <f t="shared" si="1"/>
        <v>0.22000000008847564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17706</v>
      </c>
      <c r="D174" s="1">
        <f>'PR-RAS'!E178</f>
        <v>25437.39</v>
      </c>
      <c r="E174" s="1">
        <v>0</v>
      </c>
      <c r="F174" s="1">
        <v>0</v>
      </c>
      <c r="G174" s="2">
        <f t="shared" si="0"/>
        <v>11864.474939999998</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66677</v>
      </c>
      <c r="D175" s="1">
        <f>'PR-RAS'!E179</f>
        <v>56956.66</v>
      </c>
      <c r="E175" s="1">
        <v>0</v>
      </c>
      <c r="F175" s="1">
        <v>0</v>
      </c>
      <c r="G175" s="2">
        <f t="shared" si="0"/>
        <v>31422.715679999998</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375</v>
      </c>
      <c r="D176" s="1">
        <f>'PR-RAS'!E180</f>
        <v>0</v>
      </c>
      <c r="E176" s="1">
        <v>0</v>
      </c>
      <c r="F176" s="1">
        <v>0</v>
      </c>
      <c r="G176" s="2">
        <f t="shared" si="0"/>
        <v>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44751</v>
      </c>
      <c r="D177" s="1">
        <f>'PR-RAS'!E181</f>
        <v>65549.77</v>
      </c>
      <c r="E177" s="1">
        <v>0</v>
      </c>
      <c r="F177" s="1">
        <v>0</v>
      </c>
      <c r="G177" s="2">
        <f t="shared" si="0"/>
        <v>30949.695039999999</v>
      </c>
      <c r="H177" s="2">
        <f t="shared" si="1"/>
        <v>0.22999999999592546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289144</v>
      </c>
      <c r="D178" s="1">
        <f>'PR-RAS'!E182</f>
        <v>320398.45</v>
      </c>
      <c r="E178" s="1">
        <v>0</v>
      </c>
      <c r="F178" s="1">
        <v>0</v>
      </c>
      <c r="G178" s="2">
        <f t="shared" si="0"/>
        <v>164599.5393</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71124</v>
      </c>
      <c r="D179" s="1">
        <f>'PR-RAS'!E183</f>
        <v>45346.05</v>
      </c>
      <c r="E179" s="1">
        <v>0</v>
      </c>
      <c r="F179" s="1">
        <v>0</v>
      </c>
      <c r="G179" s="2">
        <f t="shared" si="0"/>
        <v>28803.265800000001</v>
      </c>
      <c r="H179" s="2">
        <f t="shared" si="1"/>
        <v>5.0000000002910383E-2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29756</v>
      </c>
      <c r="D180" s="1">
        <f>'PR-RAS'!E184</f>
        <v>30280.639999999999</v>
      </c>
      <c r="E180" s="1">
        <v>0</v>
      </c>
      <c r="F180" s="1">
        <v>0</v>
      </c>
      <c r="G180" s="2">
        <f t="shared" si="0"/>
        <v>16166.793119999998</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18186</v>
      </c>
      <c r="D181" s="1">
        <f>'PR-RAS'!E185</f>
        <v>26960.58</v>
      </c>
      <c r="E181" s="1">
        <v>0</v>
      </c>
      <c r="F181" s="1">
        <v>0</v>
      </c>
      <c r="G181" s="2">
        <f t="shared" si="0"/>
        <v>12979.2888</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14003</v>
      </c>
      <c r="D182" s="1">
        <f>'PR-RAS'!E186</f>
        <v>34544.239999999998</v>
      </c>
      <c r="E182" s="1">
        <v>0</v>
      </c>
      <c r="F182" s="1">
        <v>0</v>
      </c>
      <c r="G182" s="2">
        <f t="shared" si="0"/>
        <v>15039.557879999998</v>
      </c>
      <c r="H182" s="2">
        <f t="shared" si="1"/>
        <v>0.23999999999796273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71429</v>
      </c>
      <c r="D184" s="1">
        <f>'PR-RAS'!E188</f>
        <v>96934.459999999992</v>
      </c>
      <c r="E184" s="1">
        <v>0</v>
      </c>
      <c r="F184" s="1">
        <v>0</v>
      </c>
      <c r="G184" s="2">
        <f t="shared" si="0"/>
        <v>48549.519359999998</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43910</v>
      </c>
      <c r="D186" s="1">
        <f>'PR-RAS'!E190</f>
        <v>41691.040000000001</v>
      </c>
      <c r="E186" s="1">
        <v>0</v>
      </c>
      <c r="F186" s="1">
        <v>0</v>
      </c>
      <c r="G186" s="2">
        <f t="shared" si="0"/>
        <v>23549.034800000001</v>
      </c>
      <c r="H186" s="2">
        <f t="shared" si="1"/>
        <v>4.0000000000873115E-2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7747</v>
      </c>
      <c r="D187" s="1">
        <f>'PR-RAS'!E191</f>
        <v>14659.21</v>
      </c>
      <c r="E187" s="1">
        <v>0</v>
      </c>
      <c r="F187" s="1">
        <v>0</v>
      </c>
      <c r="G187" s="2">
        <f t="shared" si="0"/>
        <v>6894.1681199999994</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12246</v>
      </c>
      <c r="D189" s="1">
        <f>'PR-RAS'!E193</f>
        <v>24647.5</v>
      </c>
      <c r="E189" s="1">
        <v>0</v>
      </c>
      <c r="F189" s="1">
        <v>0</v>
      </c>
      <c r="G189" s="2">
        <f t="shared" si="0"/>
        <v>11569.708000000001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7526</v>
      </c>
      <c r="D191" s="1">
        <f>'PR-RAS'!E195</f>
        <v>15936.71</v>
      </c>
      <c r="E191" s="1">
        <v>0</v>
      </c>
      <c r="F191" s="1">
        <v>0</v>
      </c>
      <c r="G191" s="2">
        <f t="shared" si="0"/>
        <v>7485.8897999999999</v>
      </c>
      <c r="H191" s="2">
        <f t="shared" si="1"/>
        <v>0.29000000000087311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8307</v>
      </c>
      <c r="D192" s="1">
        <f>'PR-RAS'!E196</f>
        <v>11864.7</v>
      </c>
      <c r="E192" s="1">
        <v>0</v>
      </c>
      <c r="F192" s="1">
        <v>0</v>
      </c>
      <c r="G192" s="2">
        <f t="shared" si="0"/>
        <v>6118.9524000000001</v>
      </c>
      <c r="H192" s="2">
        <f t="shared" si="1"/>
        <v>0.2999999999992724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8307</v>
      </c>
      <c r="D206" s="1">
        <f>'PR-RAS'!E210</f>
        <v>11864.7</v>
      </c>
      <c r="E206" s="1">
        <v>0</v>
      </c>
      <c r="F206" s="1">
        <v>0</v>
      </c>
      <c r="G206" s="2">
        <f t="shared" si="0"/>
        <v>6567.4619999999995</v>
      </c>
      <c r="H206" s="2">
        <f t="shared" si="1"/>
        <v>0.2999999999992724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8307</v>
      </c>
      <c r="D207" s="1">
        <f>'PR-RAS'!E211</f>
        <v>11864.7</v>
      </c>
      <c r="E207" s="1">
        <v>0</v>
      </c>
      <c r="F207" s="1">
        <v>0</v>
      </c>
      <c r="G207" s="2">
        <f t="shared" si="0"/>
        <v>6599.4983999999995</v>
      </c>
      <c r="H207" s="2">
        <f t="shared" si="1"/>
        <v>0.2999999999992724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8483273</v>
      </c>
      <c r="D285" s="1">
        <f>'PR-RAS'!E289</f>
        <v>10085454.42</v>
      </c>
      <c r="E285" s="1">
        <v>0</v>
      </c>
      <c r="F285" s="1">
        <v>0</v>
      </c>
      <c r="G285" s="2">
        <f t="shared" si="8"/>
        <v>8137787.6425599996</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552864</v>
      </c>
      <c r="D286" s="1">
        <f>'PR-RAS'!E290</f>
        <v>151541.86999999918</v>
      </c>
      <c r="E286" s="1">
        <v>0</v>
      </c>
      <c r="F286" s="1">
        <v>0</v>
      </c>
      <c r="G286" s="2">
        <f t="shared" si="8"/>
        <v>243945.1058999995</v>
      </c>
      <c r="H286" s="2">
        <f t="shared" si="9"/>
        <v>0.13000000081956387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237393</v>
      </c>
      <c r="D288" s="1">
        <f>'PR-RAS'!E292</f>
        <v>373027.99</v>
      </c>
      <c r="E288" s="1">
        <v>0</v>
      </c>
      <c r="F288" s="1">
        <v>0</v>
      </c>
      <c r="G288" s="2">
        <f t="shared" si="8"/>
        <v>282249.85725999996</v>
      </c>
      <c r="H288" s="2">
        <f t="shared" si="9"/>
        <v>1.0000000009313226E-2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410850</v>
      </c>
      <c r="D290" s="1">
        <f>'PR-RAS'!E294</f>
        <v>534274.1</v>
      </c>
      <c r="E290" s="1">
        <v>0</v>
      </c>
      <c r="F290" s="1">
        <v>0</v>
      </c>
      <c r="G290" s="2">
        <f t="shared" si="8"/>
        <v>427546.07979999995</v>
      </c>
      <c r="H290" s="2">
        <f t="shared" si="9"/>
        <v>9.9999999976716936E-2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410850</v>
      </c>
      <c r="D291" s="1">
        <f>'PR-RAS'!E295</f>
        <v>534274.1</v>
      </c>
      <c r="E291" s="1">
        <v>0</v>
      </c>
      <c r="F291" s="1">
        <v>0</v>
      </c>
      <c r="G291" s="2">
        <f t="shared" si="8"/>
        <v>429025.47799999994</v>
      </c>
      <c r="H291" s="2">
        <f t="shared" si="9"/>
        <v>9.9999999976716936E-2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443507</v>
      </c>
      <c r="D345" s="1">
        <f>'PR-RAS'!E350</f>
        <v>164353.74</v>
      </c>
      <c r="E345" s="1">
        <v>0</v>
      </c>
      <c r="F345" s="1">
        <v>0</v>
      </c>
      <c r="G345" s="2">
        <f t="shared" si="8"/>
        <v>265641.78112</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381883</v>
      </c>
      <c r="D358" s="1">
        <f>'PR-RAS'!E363</f>
        <v>30734.989999999998</v>
      </c>
      <c r="E358" s="1">
        <v>0</v>
      </c>
      <c r="F358" s="1">
        <v>0</v>
      </c>
      <c r="G358" s="2">
        <f t="shared" si="8"/>
        <v>158277.01385999998</v>
      </c>
      <c r="H358" s="2">
        <f t="shared" si="9"/>
        <v>1.0000000002037268E-2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381883</v>
      </c>
      <c r="D364" s="1">
        <f>'PR-RAS'!E369</f>
        <v>15622.49</v>
      </c>
      <c r="E364" s="1">
        <v>0</v>
      </c>
      <c r="F364" s="1">
        <v>0</v>
      </c>
      <c r="G364" s="2">
        <f t="shared" si="8"/>
        <v>149965.45673999999</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48624</v>
      </c>
      <c r="D365" s="1">
        <f>'PR-RAS'!E370</f>
        <v>9059.99</v>
      </c>
      <c r="E365" s="1">
        <v>0</v>
      </c>
      <c r="F365" s="1">
        <v>0</v>
      </c>
      <c r="G365" s="2">
        <f t="shared" si="8"/>
        <v>24294.808719999997</v>
      </c>
      <c r="H365" s="2">
        <f t="shared" si="9"/>
        <v>1.0000000000218279E-2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43896</v>
      </c>
      <c r="D367" s="1">
        <f>'PR-RAS'!E372</f>
        <v>6562.5</v>
      </c>
      <c r="E367" s="1">
        <v>0</v>
      </c>
      <c r="F367" s="1">
        <v>0</v>
      </c>
      <c r="G367" s="2">
        <f t="shared" si="8"/>
        <v>20869.685999999998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289363</v>
      </c>
      <c r="D371" s="1">
        <f>'PR-RAS'!E376</f>
        <v>0</v>
      </c>
      <c r="E371" s="1">
        <v>0</v>
      </c>
      <c r="F371" s="1">
        <v>0</v>
      </c>
      <c r="G371" s="2">
        <f t="shared" si="8"/>
        <v>107064.31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15112.5</v>
      </c>
      <c r="E386" s="1">
        <v>0</v>
      </c>
      <c r="F386" s="1">
        <v>0</v>
      </c>
      <c r="G386" s="2">
        <f t="shared" si="8"/>
        <v>11636.625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15112.5</v>
      </c>
      <c r="E388" s="1">
        <v>0</v>
      </c>
      <c r="F388" s="1">
        <v>0</v>
      </c>
      <c r="G388" s="2">
        <f t="shared" si="8"/>
        <v>11697.075000000001</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61624</v>
      </c>
      <c r="D397" s="1">
        <f>'PR-RAS'!E402</f>
        <v>133618.75</v>
      </c>
      <c r="E397" s="1">
        <v>0</v>
      </c>
      <c r="F397" s="1">
        <v>0</v>
      </c>
      <c r="G397" s="2">
        <f t="shared" si="8"/>
        <v>130229.15400000001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61624</v>
      </c>
      <c r="D398" s="1">
        <f>'PR-RAS'!E403</f>
        <v>133618.75</v>
      </c>
      <c r="E398" s="1">
        <v>0</v>
      </c>
      <c r="F398" s="1">
        <v>0</v>
      </c>
      <c r="G398" s="2">
        <f t="shared" si="8"/>
        <v>130558.01550000001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443507</v>
      </c>
      <c r="D403" s="1">
        <f>'PR-RAS'!E408</f>
        <v>164353.74</v>
      </c>
      <c r="E403" s="1">
        <v>0</v>
      </c>
      <c r="F403" s="1">
        <v>0</v>
      </c>
      <c r="G403" s="2">
        <f t="shared" si="8"/>
        <v>310430.22096000001</v>
      </c>
      <c r="H403" s="2">
        <f t="shared" si="9"/>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9036137</v>
      </c>
      <c r="D407" s="1">
        <f>'PR-RAS'!E412</f>
        <v>10236996.289999999</v>
      </c>
      <c r="E407" s="1">
        <v>0</v>
      </c>
      <c r="F407" s="1">
        <v>0</v>
      </c>
      <c r="G407" s="2">
        <f t="shared" si="8"/>
        <v>11981112.609479999</v>
      </c>
      <c r="H407" s="2">
        <f t="shared" si="9"/>
        <v>0.28999999910593033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8926780</v>
      </c>
      <c r="D408" s="1">
        <f>'PR-RAS'!E413</f>
        <v>10249808.16</v>
      </c>
      <c r="E408" s="1">
        <v>0</v>
      </c>
      <c r="F408" s="1">
        <v>0</v>
      </c>
      <c r="G408" s="2">
        <f t="shared" si="8"/>
        <v>11976543.302239999</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109357</v>
      </c>
      <c r="D409" s="1">
        <f>'PR-RAS'!E414</f>
        <v>0</v>
      </c>
      <c r="E409" s="1">
        <v>0</v>
      </c>
      <c r="F409" s="1">
        <v>0</v>
      </c>
      <c r="G409" s="2">
        <f t="shared" si="8"/>
        <v>44617.655999999995</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12811.870000001043</v>
      </c>
      <c r="E410" s="1">
        <v>0</v>
      </c>
      <c r="F410" s="1">
        <v>0</v>
      </c>
      <c r="G410" s="2">
        <f t="shared" si="8"/>
        <v>10480.109660000853</v>
      </c>
      <c r="H410" s="2">
        <f t="shared" si="9"/>
        <v>0.12999999895691872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237393</v>
      </c>
      <c r="D411" s="1">
        <f>'PR-RAS'!E416</f>
        <v>373027.99</v>
      </c>
      <c r="E411" s="1">
        <v>0</v>
      </c>
      <c r="F411" s="1">
        <v>0</v>
      </c>
      <c r="G411" s="2">
        <f t="shared" si="8"/>
        <v>403214.08179999999</v>
      </c>
      <c r="H411" s="2">
        <f t="shared" si="9"/>
        <v>1.0000000009313226E-2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410850</v>
      </c>
      <c r="D413" s="1">
        <f>'PR-RAS'!E418</f>
        <v>534274.1</v>
      </c>
      <c r="E413" s="1">
        <v>0</v>
      </c>
      <c r="F413" s="1">
        <v>0</v>
      </c>
      <c r="G413" s="2">
        <f t="shared" si="8"/>
        <v>609512.05839999998</v>
      </c>
      <c r="H413" s="2">
        <f t="shared" si="9"/>
        <v>9.9999999976716936E-2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9036137</v>
      </c>
      <c r="D633" s="1">
        <f>'PR-RAS'!E639</f>
        <v>10236996.289999999</v>
      </c>
      <c r="E633" s="1">
        <v>0</v>
      </c>
      <c r="F633" s="1">
        <v>0</v>
      </c>
      <c r="G633" s="2">
        <f t="shared" si="10"/>
        <v>18650401.894559998</v>
      </c>
      <c r="H633" s="2">
        <f t="shared" si="11"/>
        <v>0.28999999910593033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8926780</v>
      </c>
      <c r="D634" s="1">
        <f>'PR-RAS'!E640</f>
        <v>10249808.16</v>
      </c>
      <c r="E634" s="1">
        <v>0</v>
      </c>
      <c r="F634" s="1">
        <v>0</v>
      </c>
      <c r="G634" s="2">
        <f t="shared" si="10"/>
        <v>18626908.870560002</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109357</v>
      </c>
      <c r="D635" s="1">
        <f>'PR-RAS'!E641</f>
        <v>0</v>
      </c>
      <c r="E635" s="1">
        <v>0</v>
      </c>
      <c r="F635" s="1">
        <v>0</v>
      </c>
      <c r="G635" s="2">
        <f t="shared" si="10"/>
        <v>69332.338000000003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12811.870000001043</v>
      </c>
      <c r="E636" s="1">
        <v>0</v>
      </c>
      <c r="F636" s="1">
        <v>0</v>
      </c>
      <c r="G636" s="2">
        <f t="shared" si="10"/>
        <v>16271.074900001326</v>
      </c>
      <c r="H636" s="2">
        <f t="shared" si="11"/>
        <v>0.12999999895691872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237393</v>
      </c>
      <c r="D637" s="1">
        <f>'PR-RAS'!E643</f>
        <v>373027.99</v>
      </c>
      <c r="E637" s="1">
        <v>0</v>
      </c>
      <c r="F637" s="1">
        <v>0</v>
      </c>
      <c r="G637" s="2">
        <f t="shared" si="10"/>
        <v>625473.55128000001</v>
      </c>
      <c r="H637" s="2">
        <f t="shared" si="11"/>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346750</v>
      </c>
      <c r="D639" s="1">
        <f>'PR-RAS'!E645</f>
        <v>360216.11999999895</v>
      </c>
      <c r="E639" s="1">
        <v>0</v>
      </c>
      <c r="F639" s="1">
        <v>0</v>
      </c>
      <c r="G639" s="2">
        <f t="shared" si="10"/>
        <v>680862.26911999867</v>
      </c>
      <c r="H639" s="2">
        <f t="shared" si="11"/>
        <v>0.11999999894760549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233133</v>
      </c>
      <c r="D642" s="1">
        <f>'PR-RAS'!E649</f>
        <v>133934.22</v>
      </c>
      <c r="E642" s="1">
        <v>0</v>
      </c>
      <c r="F642" s="1">
        <v>0</v>
      </c>
      <c r="G642" s="2">
        <f t="shared" si="10"/>
        <v>321141.92304000002</v>
      </c>
      <c r="H642" s="2">
        <f t="shared" si="11"/>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9171941</v>
      </c>
      <c r="D643" s="1">
        <f>'PR-RAS'!E650</f>
        <v>10349977.310000001</v>
      </c>
      <c r="E643" s="1">
        <v>0</v>
      </c>
      <c r="F643" s="1">
        <v>0</v>
      </c>
      <c r="G643" s="2">
        <f t="shared" si="10"/>
        <v>19177756.98804</v>
      </c>
      <c r="H643" s="2">
        <f t="shared" si="11"/>
        <v>0.31000000052154064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9271140</v>
      </c>
      <c r="D644" s="1">
        <f>'PR-RAS'!E651</f>
        <v>10269612.800000001</v>
      </c>
      <c r="E644" s="1">
        <v>0</v>
      </c>
      <c r="F644" s="1">
        <v>0</v>
      </c>
      <c r="G644" s="2">
        <f t="shared" si="10"/>
        <v>19168065.080800001</v>
      </c>
      <c r="H644" s="2">
        <f t="shared" si="11"/>
        <v>0.19999999925494194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133934</v>
      </c>
      <c r="D645" s="1">
        <f>'PR-RAS'!E652</f>
        <v>214298.73000000045</v>
      </c>
      <c r="E645" s="1">
        <v>0</v>
      </c>
      <c r="F645" s="1">
        <v>0</v>
      </c>
      <c r="G645" s="2">
        <f t="shared" si="10"/>
        <v>362270.26024000056</v>
      </c>
      <c r="H645" s="2">
        <f t="shared" si="11"/>
        <v>0.26999999955296516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67</v>
      </c>
      <c r="E647" s="1">
        <v>0</v>
      </c>
      <c r="F647" s="1">
        <v>0</v>
      </c>
      <c r="G647" s="2">
        <f t="shared" si="10"/>
        <v>122.74000000000001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64</v>
      </c>
      <c r="E649" s="1">
        <v>0</v>
      </c>
      <c r="F649" s="1">
        <v>0</v>
      </c>
      <c r="G649" s="2">
        <f t="shared" si="10"/>
        <v>117.93600000000001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106631</v>
      </c>
      <c r="D662" s="1">
        <f>'PR-RAS'!E669</f>
        <v>0</v>
      </c>
      <c r="E662" s="1">
        <v>0</v>
      </c>
      <c r="F662" s="1">
        <v>0</v>
      </c>
      <c r="G662" s="2">
        <f t="shared" si="10"/>
        <v>70483.091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40800</v>
      </c>
      <c r="D668" s="1">
        <f>'PR-RAS'!E675</f>
        <v>79900</v>
      </c>
      <c r="E668" s="1">
        <v>0</v>
      </c>
      <c r="F668" s="1">
        <v>0</v>
      </c>
      <c r="G668" s="2">
        <f t="shared" si="10"/>
        <v>133800.20000000001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93348</v>
      </c>
      <c r="D669" s="1">
        <f>'PR-RAS'!E676</f>
        <v>74412.58</v>
      </c>
      <c r="E669" s="1">
        <v>0</v>
      </c>
      <c r="F669" s="1">
        <v>0</v>
      </c>
      <c r="G669" s="2">
        <f t="shared" si="10"/>
        <v>161771.67088000002</v>
      </c>
      <c r="H669" s="2">
        <f t="shared" si="11"/>
        <v>0.41999999999825377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1600838</v>
      </c>
      <c r="D703" s="1">
        <f>'PR-RAS'!E710</f>
        <v>2024311.91</v>
      </c>
      <c r="E703" s="1">
        <v>0</v>
      </c>
      <c r="F703" s="1">
        <v>0</v>
      </c>
      <c r="G703" s="2">
        <f t="shared" si="10"/>
        <v>3965922.1976399999</v>
      </c>
      <c r="H703" s="2">
        <f t="shared" si="11"/>
        <v>9.0000000083819032E-2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91310</v>
      </c>
      <c r="D709" s="1">
        <f>'PR-RAS'!E716</f>
        <v>0</v>
      </c>
      <c r="E709" s="1">
        <v>0</v>
      </c>
      <c r="F709" s="1">
        <v>0</v>
      </c>
      <c r="G709" s="2">
        <f t="shared" si="10"/>
        <v>64647.479999999996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18500</v>
      </c>
      <c r="D710" s="1">
        <f>'PR-RAS'!E717</f>
        <v>10500</v>
      </c>
      <c r="E710" s="1">
        <v>0</v>
      </c>
      <c r="F710" s="1">
        <v>0</v>
      </c>
      <c r="G710" s="2">
        <f t="shared" si="10"/>
        <v>28005.5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214676</v>
      </c>
      <c r="D711" s="1">
        <f>'PR-RAS'!E718</f>
        <v>214235</v>
      </c>
      <c r="E711" s="1">
        <v>0</v>
      </c>
      <c r="F711" s="1">
        <v>0</v>
      </c>
      <c r="G711" s="2">
        <f t="shared" si="10"/>
        <v>456633.66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61720</v>
      </c>
      <c r="D713" s="1">
        <f>'PR-RAS'!E720</f>
        <v>40446.050000000003</v>
      </c>
      <c r="E713" s="1">
        <v>0</v>
      </c>
      <c r="F713" s="1">
        <v>0</v>
      </c>
      <c r="G713" s="2">
        <f t="shared" si="10"/>
        <v>101539.8152</v>
      </c>
      <c r="H713" s="2">
        <f t="shared" si="11"/>
        <v>5.0000000002910383E-2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5648</v>
      </c>
      <c r="D715" s="1">
        <f>'PR-RAS'!E722</f>
        <v>4516.8900000000003</v>
      </c>
      <c r="E715" s="1">
        <v>0</v>
      </c>
      <c r="F715" s="1">
        <v>0</v>
      </c>
      <c r="G715" s="2">
        <f t="shared" si="10"/>
        <v>10482.790919999999</v>
      </c>
      <c r="H715" s="2">
        <f t="shared" si="11"/>
        <v>0.10999999999967258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24108</v>
      </c>
      <c r="D716" s="1">
        <f>'PR-RAS'!E723</f>
        <v>25763.75</v>
      </c>
      <c r="E716" s="1">
        <v>0</v>
      </c>
      <c r="F716" s="1">
        <v>0</v>
      </c>
      <c r="G716" s="2">
        <f t="shared" si="10"/>
        <v>54079.3825</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5086649</v>
      </c>
      <c r="D984" s="6">
        <f>BILANCA!E6</f>
        <v>5563940.7799999993</v>
      </c>
      <c r="E984" s="6">
        <v>0</v>
      </c>
      <c r="F984" s="6">
        <v>0</v>
      </c>
      <c r="G984" s="7">
        <f t="shared" ref="G984:G1241" si="22">B984/1000*C984+B984/500*D984</f>
        <v>16214.530559999999</v>
      </c>
      <c r="H984" s="7">
        <f t="shared" si="19"/>
        <v>0.22000000067055225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4335615</v>
      </c>
      <c r="D985" s="1">
        <f>BILANCA!E7</f>
        <v>4637895.459999999</v>
      </c>
      <c r="E985" s="1">
        <v>0</v>
      </c>
      <c r="F985" s="1">
        <v>0</v>
      </c>
      <c r="G985" s="2">
        <f t="shared" si="22"/>
        <v>27222.811839999995</v>
      </c>
      <c r="H985" s="2">
        <f t="shared" si="19"/>
        <v>0.45999999903142452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3708631</v>
      </c>
      <c r="D990" s="1">
        <f>BILANCA!E12</f>
        <v>4637895.459999999</v>
      </c>
      <c r="E990" s="1">
        <v>0</v>
      </c>
      <c r="F990" s="1">
        <v>0</v>
      </c>
      <c r="G990" s="2">
        <f t="shared" si="22"/>
        <v>90890.953439999983</v>
      </c>
      <c r="H990" s="2">
        <f t="shared" si="19"/>
        <v>0.45999999903142452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2985432</v>
      </c>
      <c r="D991" s="1">
        <f>BILANCA!E13</f>
        <v>4068136.82</v>
      </c>
      <c r="E991" s="1">
        <v>0</v>
      </c>
      <c r="F991" s="1">
        <v>0</v>
      </c>
      <c r="G991" s="2">
        <f t="shared" si="22"/>
        <v>88973.645120000001</v>
      </c>
      <c r="H991" s="2">
        <f t="shared" si="19"/>
        <v>0.18000000016763806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3991277</v>
      </c>
      <c r="D993" s="1">
        <f>BILANCA!E15</f>
        <v>5020435.87</v>
      </c>
      <c r="E993" s="1">
        <v>0</v>
      </c>
      <c r="F993" s="1">
        <v>0</v>
      </c>
      <c r="G993" s="2">
        <f t="shared" si="22"/>
        <v>140321.48740000001</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739300</v>
      </c>
      <c r="D995" s="1">
        <f>BILANCA!E17</f>
        <v>926193.93</v>
      </c>
      <c r="E995" s="1">
        <v>0</v>
      </c>
      <c r="F995" s="1">
        <v>0</v>
      </c>
      <c r="G995" s="2">
        <f t="shared" si="22"/>
        <v>31100.25432</v>
      </c>
      <c r="H995" s="2">
        <f t="shared" si="19"/>
        <v>6.9999999948777258E-2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1745145</v>
      </c>
      <c r="D996" s="1">
        <f>BILANCA!E18</f>
        <v>1878492.98</v>
      </c>
      <c r="E996" s="1">
        <v>0</v>
      </c>
      <c r="F996" s="1">
        <v>0</v>
      </c>
      <c r="G996" s="2">
        <f t="shared" si="22"/>
        <v>71527.702479999993</v>
      </c>
      <c r="H996" s="2">
        <f t="shared" si="19"/>
        <v>2.0000000018626451E-2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588699</v>
      </c>
      <c r="D997" s="1">
        <f>BILANCA!E19</f>
        <v>453239.90999999992</v>
      </c>
      <c r="E997" s="1">
        <v>0</v>
      </c>
      <c r="F997" s="1">
        <v>0</v>
      </c>
      <c r="G997" s="2">
        <f t="shared" si="22"/>
        <v>20932.503479999999</v>
      </c>
      <c r="H997" s="2">
        <f t="shared" si="19"/>
        <v>9.0000000083819032E-2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683931</v>
      </c>
      <c r="D998" s="1">
        <f>BILANCA!E20</f>
        <v>713185.44</v>
      </c>
      <c r="E998" s="1">
        <v>0</v>
      </c>
      <c r="F998" s="1">
        <v>0</v>
      </c>
      <c r="G998" s="2">
        <f t="shared" si="22"/>
        <v>31654.528199999997</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286458</v>
      </c>
      <c r="D1000" s="1">
        <f>BILANCA!E22</f>
        <v>281633.63</v>
      </c>
      <c r="E1000" s="1">
        <v>0</v>
      </c>
      <c r="F1000" s="1">
        <v>0</v>
      </c>
      <c r="G1000" s="2">
        <f t="shared" si="22"/>
        <v>14445.32942</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63123</v>
      </c>
      <c r="D1003" s="1">
        <f>BILANCA!E25</f>
        <v>63122.94</v>
      </c>
      <c r="E1003" s="1">
        <v>0</v>
      </c>
      <c r="F1003" s="1">
        <v>0</v>
      </c>
      <c r="G1003" s="2">
        <f t="shared" si="22"/>
        <v>3787.3776000000003</v>
      </c>
      <c r="H1003" s="2">
        <f t="shared" si="19"/>
        <v>5.9999999997671694E-2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900503</v>
      </c>
      <c r="D1004" s="1">
        <f>BILANCA!E26</f>
        <v>884008</v>
      </c>
      <c r="E1004" s="1">
        <v>0</v>
      </c>
      <c r="F1004" s="1">
        <v>0</v>
      </c>
      <c r="G1004" s="2">
        <f t="shared" si="22"/>
        <v>56038.899000000005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1345316</v>
      </c>
      <c r="D1006" s="1">
        <f>BILANCA!E28</f>
        <v>1488710.1</v>
      </c>
      <c r="E1006" s="1">
        <v>0</v>
      </c>
      <c r="F1006" s="1">
        <v>0</v>
      </c>
      <c r="G1006" s="2">
        <f t="shared" si="22"/>
        <v>99422.9326</v>
      </c>
      <c r="H1006" s="2">
        <f t="shared" si="19"/>
        <v>0.10000000009313226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23407</v>
      </c>
      <c r="D1007" s="1">
        <f>BILANCA!E29</f>
        <v>6884.6299999999901</v>
      </c>
      <c r="E1007" s="1">
        <v>0</v>
      </c>
      <c r="F1007" s="1">
        <v>0</v>
      </c>
      <c r="G1007" s="2">
        <f t="shared" si="22"/>
        <v>892.23023999999964</v>
      </c>
      <c r="H1007" s="2">
        <f t="shared" si="19"/>
        <v>0.3700000000098953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132185</v>
      </c>
      <c r="D1008" s="1">
        <f>BILANCA!E30</f>
        <v>132185.49</v>
      </c>
      <c r="E1008" s="1">
        <v>0</v>
      </c>
      <c r="F1008" s="1">
        <v>0</v>
      </c>
      <c r="G1008" s="2">
        <f t="shared" si="22"/>
        <v>9913.8994999999995</v>
      </c>
      <c r="H1008" s="2">
        <f t="shared" si="19"/>
        <v>0.48999999999068677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108778</v>
      </c>
      <c r="D1012" s="1">
        <f>BILANCA!E34</f>
        <v>125300.86</v>
      </c>
      <c r="E1012" s="1">
        <v>0</v>
      </c>
      <c r="F1012" s="1">
        <v>0</v>
      </c>
      <c r="G1012" s="2">
        <f t="shared" si="22"/>
        <v>10422.01188</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111093</v>
      </c>
      <c r="D1023" s="1">
        <f>BILANCA!E45</f>
        <v>109634.09999999999</v>
      </c>
      <c r="E1023" s="1">
        <v>0</v>
      </c>
      <c r="F1023" s="1">
        <v>0</v>
      </c>
      <c r="G1023" s="2">
        <f t="shared" si="22"/>
        <v>13214.448</v>
      </c>
      <c r="H1023" s="2">
        <f t="shared" si="19"/>
        <v>9.9999999991268851E-2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16009</v>
      </c>
      <c r="D1025" s="1">
        <f>BILANCA!E47</f>
        <v>31121.59</v>
      </c>
      <c r="E1025" s="1">
        <v>0</v>
      </c>
      <c r="F1025" s="1">
        <v>0</v>
      </c>
      <c r="G1025" s="2">
        <f t="shared" si="22"/>
        <v>3286.5915600000003</v>
      </c>
      <c r="H1025" s="2">
        <f t="shared" si="19"/>
        <v>0.40999999999985448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95084</v>
      </c>
      <c r="D1026" s="1">
        <f>BILANCA!E48</f>
        <v>95084.37</v>
      </c>
      <c r="E1026" s="1">
        <v>0</v>
      </c>
      <c r="F1026" s="1">
        <v>0</v>
      </c>
      <c r="G1026" s="2">
        <f t="shared" si="22"/>
        <v>12265.867819999998</v>
      </c>
      <c r="H1026" s="2">
        <f t="shared" si="19"/>
        <v>0.36999999999534339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16571.86</v>
      </c>
      <c r="E1028" s="1">
        <v>0</v>
      </c>
      <c r="F1028" s="1">
        <v>0</v>
      </c>
      <c r="G1028" s="2">
        <f t="shared" si="22"/>
        <v>1491.4674</v>
      </c>
      <c r="H1028" s="2">
        <f t="shared" si="19"/>
        <v>0.13999999999941792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626984</v>
      </c>
      <c r="D1030" s="1">
        <f>BILANCA!E52</f>
        <v>0</v>
      </c>
      <c r="E1030" s="1">
        <v>0</v>
      </c>
      <c r="F1030" s="1">
        <v>0</v>
      </c>
      <c r="G1030" s="2">
        <f t="shared" si="22"/>
        <v>29468.248</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626984</v>
      </c>
      <c r="D1032" s="1">
        <f>BILANCA!E54</f>
        <v>690999.58</v>
      </c>
      <c r="E1032" s="1">
        <v>0</v>
      </c>
      <c r="F1032" s="1">
        <v>0</v>
      </c>
      <c r="G1032" s="2">
        <f t="shared" si="22"/>
        <v>98440.174839999992</v>
      </c>
      <c r="H1032" s="2">
        <f t="shared" si="19"/>
        <v>0.42000000004190952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690999.58</v>
      </c>
      <c r="E1033" s="1">
        <v>0</v>
      </c>
      <c r="F1033" s="1">
        <v>0</v>
      </c>
      <c r="G1033" s="2">
        <f t="shared" si="22"/>
        <v>69099.957999999999</v>
      </c>
      <c r="H1033" s="2">
        <f t="shared" si="19"/>
        <v>0.42000000004190952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751034</v>
      </c>
      <c r="D1046" s="1">
        <f>BILANCA!E68</f>
        <v>926045.32</v>
      </c>
      <c r="E1046" s="1">
        <v>0</v>
      </c>
      <c r="F1046" s="1">
        <v>0</v>
      </c>
      <c r="G1046" s="2">
        <f t="shared" si="22"/>
        <v>163996.85232000001</v>
      </c>
      <c r="H1046" s="2">
        <f t="shared" si="19"/>
        <v>0.31999999994877726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133934</v>
      </c>
      <c r="D1047" s="1">
        <f>BILANCA!E69</f>
        <v>214298.73</v>
      </c>
      <c r="E1047" s="1">
        <v>0</v>
      </c>
      <c r="F1047" s="1">
        <v>0</v>
      </c>
      <c r="G1047" s="2">
        <f t="shared" si="22"/>
        <v>36002.013440000002</v>
      </c>
      <c r="H1047" s="2">
        <f t="shared" si="19"/>
        <v>0.26999999998952262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133934</v>
      </c>
      <c r="D1048" s="1">
        <f>BILANCA!E70</f>
        <v>214298.73</v>
      </c>
      <c r="E1048" s="1">
        <v>0</v>
      </c>
      <c r="F1048" s="1">
        <v>0</v>
      </c>
      <c r="G1048" s="2">
        <f t="shared" si="22"/>
        <v>36564.544900000001</v>
      </c>
      <c r="H1048" s="2">
        <f t="shared" si="19"/>
        <v>0.26999999998952262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133934</v>
      </c>
      <c r="D1050" s="1">
        <f>BILANCA!E72</f>
        <v>214298.73</v>
      </c>
      <c r="E1050" s="1">
        <v>0</v>
      </c>
      <c r="F1050" s="1">
        <v>0</v>
      </c>
      <c r="G1050" s="2">
        <f t="shared" si="22"/>
        <v>37689.607820000005</v>
      </c>
      <c r="H1050" s="2">
        <f t="shared" si="19"/>
        <v>0.26999999998952262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206250</v>
      </c>
      <c r="D1056" s="1">
        <f>BILANCA!E78</f>
        <v>177472.49</v>
      </c>
      <c r="E1056" s="1">
        <v>0</v>
      </c>
      <c r="F1056" s="1">
        <v>0</v>
      </c>
      <c r="G1056" s="2">
        <f t="shared" si="22"/>
        <v>40967.233539999994</v>
      </c>
      <c r="H1056" s="2">
        <f t="shared" si="19"/>
        <v>0.48999999999068677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2788</v>
      </c>
      <c r="D1062" s="1">
        <f>BILANCA!E84</f>
        <v>10485.549999999999</v>
      </c>
      <c r="E1062" s="1">
        <v>0</v>
      </c>
      <c r="F1062" s="1">
        <v>0</v>
      </c>
      <c r="G1062" s="2">
        <f t="shared" si="22"/>
        <v>1876.9688999999998</v>
      </c>
      <c r="H1062" s="2">
        <f t="shared" si="19"/>
        <v>0.4500000000007276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203462</v>
      </c>
      <c r="D1064" s="1">
        <f>BILANCA!E86</f>
        <v>166986.94</v>
      </c>
      <c r="E1064" s="1">
        <v>0</v>
      </c>
      <c r="F1064" s="1">
        <v>0</v>
      </c>
      <c r="G1064" s="2">
        <f t="shared" si="22"/>
        <v>43532.306280000004</v>
      </c>
      <c r="H1064" s="2">
        <f t="shared" si="19"/>
        <v>5.9999999997671694E-2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410850</v>
      </c>
      <c r="D1124" s="1">
        <f>BILANCA!E146</f>
        <v>534274.1</v>
      </c>
      <c r="E1124" s="1">
        <v>0</v>
      </c>
      <c r="F1124" s="1">
        <v>0</v>
      </c>
      <c r="G1124" s="2">
        <f t="shared" si="22"/>
        <v>208595.14619999996</v>
      </c>
      <c r="H1124" s="2">
        <f t="shared" si="23"/>
        <v>9.9999999976716936E-2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410850</v>
      </c>
      <c r="D1138" s="1">
        <f>BILANCA!E160</f>
        <v>534274.1</v>
      </c>
      <c r="E1138" s="1">
        <v>0</v>
      </c>
      <c r="F1138" s="1">
        <v>0</v>
      </c>
      <c r="G1138" s="2">
        <f t="shared" si="22"/>
        <v>229306.72099999999</v>
      </c>
      <c r="H1138" s="2">
        <f t="shared" si="23"/>
        <v>9.9999999976716936E-2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5086649</v>
      </c>
      <c r="D1152" s="1">
        <f>BILANCA!E175</f>
        <v>5563940.7799999993</v>
      </c>
      <c r="E1152" s="1">
        <v>0</v>
      </c>
      <c r="F1152" s="1">
        <v>0</v>
      </c>
      <c r="G1152" s="2">
        <f t="shared" si="22"/>
        <v>2740255.6646400001</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2789</v>
      </c>
      <c r="D1153" s="1">
        <f>BILANCA!E176</f>
        <v>9109.35</v>
      </c>
      <c r="E1153" s="1">
        <v>0</v>
      </c>
      <c r="F1153" s="1">
        <v>0</v>
      </c>
      <c r="G1153" s="2">
        <f t="shared" si="22"/>
        <v>3571.3090000000007</v>
      </c>
      <c r="H1153" s="2">
        <f t="shared" si="23"/>
        <v>0.3500000000003638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2789</v>
      </c>
      <c r="D1154" s="1">
        <f>BILANCA!E177</f>
        <v>9109.35</v>
      </c>
      <c r="E1154" s="1">
        <v>0</v>
      </c>
      <c r="F1154" s="1">
        <v>0</v>
      </c>
      <c r="G1154" s="2">
        <f t="shared" si="22"/>
        <v>3592.3167000000003</v>
      </c>
      <c r="H1154" s="2">
        <f t="shared" si="23"/>
        <v>0.3500000000003638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2789</v>
      </c>
      <c r="D1156" s="1">
        <f>BILANCA!E179</f>
        <v>9109.35</v>
      </c>
      <c r="E1156" s="1">
        <v>0</v>
      </c>
      <c r="F1156" s="1">
        <v>0</v>
      </c>
      <c r="G1156" s="2">
        <f t="shared" si="22"/>
        <v>3634.3320999999996</v>
      </c>
      <c r="H1156" s="2">
        <f t="shared" si="23"/>
        <v>0.3500000000003638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5083860</v>
      </c>
      <c r="D1214" s="1">
        <f>BILANCA!E237</f>
        <v>5554831.4299999997</v>
      </c>
      <c r="E1214" s="1">
        <v>0</v>
      </c>
      <c r="F1214" s="1">
        <v>0</v>
      </c>
      <c r="G1214" s="2">
        <f t="shared" si="22"/>
        <v>3740703.7806600002</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4737110</v>
      </c>
      <c r="D1215" s="1">
        <f>BILANCA!E238</f>
        <v>4660341.21</v>
      </c>
      <c r="E1215" s="1">
        <v>0</v>
      </c>
      <c r="F1215" s="1">
        <v>0</v>
      </c>
      <c r="G1215" s="2">
        <f t="shared" si="22"/>
        <v>3261407.8414400001</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4737110</v>
      </c>
      <c r="D1216" s="1">
        <f>BILANCA!E239</f>
        <v>4660341.21</v>
      </c>
      <c r="E1216" s="1">
        <v>0</v>
      </c>
      <c r="F1216" s="1">
        <v>0</v>
      </c>
      <c r="G1216" s="2">
        <f t="shared" si="22"/>
        <v>3275465.6338600004</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4737110</v>
      </c>
      <c r="D1217" s="1">
        <f>BILANCA!E240</f>
        <v>4660341.21</v>
      </c>
      <c r="E1217" s="1">
        <v>0</v>
      </c>
      <c r="F1217" s="1">
        <v>0</v>
      </c>
      <c r="G1217" s="2">
        <f t="shared" si="22"/>
        <v>3289523.4262800002</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346750</v>
      </c>
      <c r="D1222" s="1">
        <f>BILANCA!E245</f>
        <v>360216.12</v>
      </c>
      <c r="E1222" s="1">
        <v>0</v>
      </c>
      <c r="F1222" s="1">
        <v>0</v>
      </c>
      <c r="G1222" s="2">
        <f t="shared" si="22"/>
        <v>255056.55536</v>
      </c>
      <c r="H1222" s="2">
        <f t="shared" si="23"/>
        <v>0.11999999999534339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346750</v>
      </c>
      <c r="D1223" s="1">
        <f>BILANCA!E246</f>
        <v>360216.12</v>
      </c>
      <c r="E1223" s="1">
        <v>0</v>
      </c>
      <c r="F1223" s="1">
        <v>0</v>
      </c>
      <c r="G1223" s="2">
        <f t="shared" si="22"/>
        <v>256123.73759999999</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346750</v>
      </c>
      <c r="D1224" s="1">
        <f>BILANCA!E247</f>
        <v>360216.12</v>
      </c>
      <c r="E1224" s="1">
        <v>0</v>
      </c>
      <c r="F1224" s="1">
        <v>0</v>
      </c>
      <c r="G1224" s="2">
        <f t="shared" si="22"/>
        <v>257190.91983999999</v>
      </c>
      <c r="H1224" s="2">
        <f t="shared" si="23"/>
        <v>0.11999999999534339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534274.1</v>
      </c>
      <c r="E1232" s="1">
        <v>0</v>
      </c>
      <c r="F1232" s="1">
        <v>0</v>
      </c>
      <c r="G1232" s="2">
        <f t="shared" si="22"/>
        <v>266068.50179999997</v>
      </c>
      <c r="H1232" s="2">
        <f t="shared" si="23"/>
        <v>9.9999999976716936E-2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410850</v>
      </c>
      <c r="D1240" s="1">
        <f>BILANCA!E264</f>
        <v>534274.1</v>
      </c>
      <c r="E1240" s="1">
        <v>0</v>
      </c>
      <c r="F1240" s="1">
        <v>0</v>
      </c>
      <c r="G1240" s="2">
        <f t="shared" si="22"/>
        <v>380205.33740000002</v>
      </c>
      <c r="H1240" s="2">
        <f t="shared" si="23"/>
        <v>9.9999999976716936E-2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20462</v>
      </c>
      <c r="D1244" s="1">
        <f>BILANCA!E268</f>
        <v>166986.94</v>
      </c>
      <c r="E1244" s="1">
        <v>0</v>
      </c>
      <c r="F1244" s="1">
        <v>0</v>
      </c>
      <c r="G1244" s="2">
        <f t="shared" si="24"/>
        <v>92507.764679999993</v>
      </c>
      <c r="H1244" s="2">
        <f t="shared" si="23"/>
        <v>5.9999999997671694E-2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2789</v>
      </c>
      <c r="D1264" s="1">
        <f>BILANCA!E288</f>
        <v>9109.35</v>
      </c>
      <c r="E1264" s="1">
        <v>0</v>
      </c>
      <c r="F1264" s="1">
        <v>0</v>
      </c>
      <c r="G1264" s="2">
        <f t="shared" si="24"/>
        <v>5903.163700000001</v>
      </c>
      <c r="H1264" s="2">
        <f t="shared" si="23"/>
        <v>0.3500000000003638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8926780</v>
      </c>
      <c r="D1408" s="1">
        <f>'RAS-funkcijski'!E114</f>
        <v>10249808.16</v>
      </c>
      <c r="E1408" s="1">
        <v>0</v>
      </c>
      <c r="F1408" s="1">
        <v>0</v>
      </c>
      <c r="G1408" s="2">
        <f t="shared" si="24"/>
        <v>3236903.5952000003</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8926780</v>
      </c>
      <c r="D1409" s="1">
        <f>'RAS-funkcijski'!E115</f>
        <v>10249808.16</v>
      </c>
      <c r="E1409" s="1">
        <v>0</v>
      </c>
      <c r="F1409" s="1">
        <v>0</v>
      </c>
      <c r="G1409" s="2">
        <f t="shared" si="24"/>
        <v>3266329.9915200002</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8926780</v>
      </c>
      <c r="D1410" s="1">
        <f>'RAS-funkcijski'!E116</f>
        <v>10249808.16</v>
      </c>
      <c r="E1410" s="1">
        <v>0</v>
      </c>
      <c r="F1410" s="1">
        <v>0</v>
      </c>
      <c r="G1410" s="2">
        <f t="shared" si="24"/>
        <v>3295756.38784</v>
      </c>
      <c r="H1410" s="2">
        <f t="shared" si="27"/>
        <v>0.16000000014901161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8926780</v>
      </c>
      <c r="D1435" s="13">
        <f>'RAS-funkcijski'!E141</f>
        <v>10249808.16</v>
      </c>
      <c r="E1435" s="13">
        <v>0</v>
      </c>
      <c r="F1435" s="13">
        <v>0</v>
      </c>
      <c r="G1435" s="14">
        <f t="shared" si="24"/>
        <v>4031416.2958400007</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164389.74</v>
      </c>
      <c r="D1436" s="6">
        <f>'P-VRIO'!E5</f>
        <v>0</v>
      </c>
      <c r="E1436" s="6">
        <v>0</v>
      </c>
      <c r="F1436" s="6">
        <v>0</v>
      </c>
      <c r="G1436" s="7">
        <f t="shared" si="24"/>
        <v>164.38973999999999</v>
      </c>
      <c r="H1436" s="7">
        <f t="shared" si="27"/>
        <v>0.26000000000931323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164389.74</v>
      </c>
      <c r="D1437" s="1">
        <f>'P-VRIO'!E6</f>
        <v>0</v>
      </c>
      <c r="E1437" s="1">
        <v>0</v>
      </c>
      <c r="F1437" s="1">
        <v>0</v>
      </c>
      <c r="G1437" s="2">
        <f t="shared" si="24"/>
        <v>328.77947999999998</v>
      </c>
      <c r="H1437" s="2">
        <f t="shared" si="27"/>
        <v>0.26000000000931323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164389.74</v>
      </c>
      <c r="D1438" s="1">
        <f>'P-VRIO'!E7</f>
        <v>0</v>
      </c>
      <c r="E1438" s="1">
        <v>0</v>
      </c>
      <c r="F1438" s="1">
        <v>0</v>
      </c>
      <c r="G1438" s="2">
        <f t="shared" si="24"/>
        <v>493.16922</v>
      </c>
      <c r="H1438" s="2">
        <f t="shared" si="27"/>
        <v>0.26000000000931323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164389.74</v>
      </c>
      <c r="D1439" s="1">
        <f>'P-VRIO'!E8</f>
        <v>0</v>
      </c>
      <c r="E1439" s="1">
        <v>0</v>
      </c>
      <c r="F1439" s="1">
        <v>0</v>
      </c>
      <c r="G1439" s="2">
        <f t="shared" si="24"/>
        <v>657.55895999999996</v>
      </c>
      <c r="H1439" s="2">
        <f t="shared" si="27"/>
        <v>0.26000000000931323</v>
      </c>
      <c r="I1439" s="10">
        <f t="shared" ref="I1439:I1444" si="28">G1439*H1439</f>
        <v>170.96532960612399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2789</v>
      </c>
      <c r="D1480" s="6"/>
      <c r="E1480" s="6">
        <v>0</v>
      </c>
      <c r="F1480" s="6">
        <v>0</v>
      </c>
      <c r="G1480" s="7">
        <f t="shared" ref="G1480:G1580" si="34">B1480/1000*C1480</f>
        <v>2.7890000000000001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10249844.159999998</v>
      </c>
      <c r="D1481" s="1">
        <v>0</v>
      </c>
      <c r="E1481" s="1">
        <v>0</v>
      </c>
      <c r="F1481" s="1">
        <v>0</v>
      </c>
      <c r="G1481" s="2">
        <f t="shared" si="34"/>
        <v>20499.688319999997</v>
      </c>
      <c r="H1481" s="2">
        <f t="shared" si="35"/>
        <v>0.15999999828636646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10085454.419999998</v>
      </c>
      <c r="D1483" s="1">
        <v>0</v>
      </c>
      <c r="E1483" s="1">
        <v>0</v>
      </c>
      <c r="F1483" s="1">
        <v>0</v>
      </c>
      <c r="G1483" s="2">
        <f t="shared" si="34"/>
        <v>40341.817679999993</v>
      </c>
      <c r="H1483" s="2">
        <f t="shared" si="35"/>
        <v>0.41999999806284904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7847931.7999999998</v>
      </c>
      <c r="D1484" s="1">
        <v>0</v>
      </c>
      <c r="E1484" s="1">
        <v>0</v>
      </c>
      <c r="F1484" s="1">
        <v>0</v>
      </c>
      <c r="G1484" s="2">
        <f t="shared" si="34"/>
        <v>39239.659</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2225657.92</v>
      </c>
      <c r="D1485" s="1">
        <v>0</v>
      </c>
      <c r="E1485" s="1">
        <v>0</v>
      </c>
      <c r="F1485" s="1">
        <v>0</v>
      </c>
      <c r="G1485" s="2">
        <f t="shared" si="34"/>
        <v>13353.94752</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11864.7</v>
      </c>
      <c r="D1486" s="1">
        <v>0</v>
      </c>
      <c r="E1486" s="1">
        <v>0</v>
      </c>
      <c r="F1486" s="1">
        <v>0</v>
      </c>
      <c r="G1486" s="2">
        <f t="shared" si="34"/>
        <v>83.052900000000008</v>
      </c>
      <c r="H1486" s="2">
        <f t="shared" si="35"/>
        <v>0.2999999999992724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164389.74</v>
      </c>
      <c r="D1492" s="1">
        <v>0</v>
      </c>
      <c r="E1492" s="1">
        <v>0</v>
      </c>
      <c r="F1492" s="1">
        <v>0</v>
      </c>
      <c r="G1492" s="2">
        <f t="shared" si="34"/>
        <v>2137.0666199999996</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10243523.809999999</v>
      </c>
      <c r="D1499" s="1">
        <v>0</v>
      </c>
      <c r="E1499" s="1">
        <v>0</v>
      </c>
      <c r="F1499" s="1">
        <v>0</v>
      </c>
      <c r="G1499" s="2">
        <f t="shared" si="34"/>
        <v>204870.47619999998</v>
      </c>
      <c r="H1499" s="2">
        <f t="shared" si="35"/>
        <v>0.19000000134110451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10079134.069999998</v>
      </c>
      <c r="D1501" s="1">
        <v>0</v>
      </c>
      <c r="E1501" s="1">
        <v>0</v>
      </c>
      <c r="F1501" s="1">
        <v>0</v>
      </c>
      <c r="G1501" s="2">
        <f t="shared" si="34"/>
        <v>221740.94953999994</v>
      </c>
      <c r="H1501" s="2">
        <f t="shared" si="35"/>
        <v>6.9999998435378075E-2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7847931.7999999998</v>
      </c>
      <c r="D1502" s="1">
        <v>0</v>
      </c>
      <c r="E1502" s="1">
        <v>0</v>
      </c>
      <c r="F1502" s="1">
        <v>0</v>
      </c>
      <c r="G1502" s="2">
        <f t="shared" si="34"/>
        <v>180502.4314</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2219337.5699999998</v>
      </c>
      <c r="D1503" s="1">
        <v>0</v>
      </c>
      <c r="E1503" s="1">
        <v>0</v>
      </c>
      <c r="F1503" s="1">
        <v>0</v>
      </c>
      <c r="G1503" s="2">
        <f t="shared" si="34"/>
        <v>53264.10168</v>
      </c>
      <c r="H1503" s="2">
        <f t="shared" si="35"/>
        <v>0.43000000016763806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11864.7</v>
      </c>
      <c r="D1504" s="1">
        <v>0</v>
      </c>
      <c r="E1504" s="1">
        <v>0</v>
      </c>
      <c r="F1504" s="1">
        <v>0</v>
      </c>
      <c r="G1504" s="2">
        <f t="shared" si="34"/>
        <v>296.61750000000001</v>
      </c>
      <c r="H1504" s="2">
        <f t="shared" si="35"/>
        <v>0.2999999999992724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164389.74</v>
      </c>
      <c r="D1510" s="1">
        <v>0</v>
      </c>
      <c r="E1510" s="1">
        <v>0</v>
      </c>
      <c r="F1510" s="1">
        <v>0</v>
      </c>
      <c r="G1510" s="2">
        <f t="shared" si="34"/>
        <v>5096.08194</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9109.3499999996275</v>
      </c>
      <c r="D1517" s="1">
        <v>0</v>
      </c>
      <c r="E1517" s="1">
        <v>0</v>
      </c>
      <c r="F1517" s="1">
        <v>0</v>
      </c>
      <c r="G1517" s="2">
        <f t="shared" si="34"/>
        <v>346.15529999998586</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9109.35</v>
      </c>
      <c r="D1576" s="1">
        <v>0</v>
      </c>
      <c r="E1576" s="1">
        <v>0</v>
      </c>
      <c r="F1576" s="1">
        <v>0</v>
      </c>
      <c r="G1576" s="2">
        <f t="shared" si="34"/>
        <v>883.6069500000001</v>
      </c>
      <c r="H1576" s="2">
        <f t="shared" si="35"/>
        <v>0.3500000000003638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9109.35</v>
      </c>
      <c r="D1578" s="1">
        <v>0</v>
      </c>
      <c r="E1578" s="1">
        <v>0</v>
      </c>
      <c r="F1578" s="1">
        <v>0</v>
      </c>
      <c r="G1578" s="2">
        <f t="shared" si="34"/>
        <v>901.82565000000011</v>
      </c>
      <c r="H1578" s="2">
        <f t="shared" si="35"/>
        <v>0.3500000000003638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27183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9036137</v>
      </c>
      <c r="I16" s="172">
        <f>'PR-RAS'!E6</f>
        <v>10236996.289999999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8483273</v>
      </c>
      <c r="I17" s="172">
        <f>'PR-RAS'!E151</f>
        <v>10085454.42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346750</v>
      </c>
      <c r="I18" s="172">
        <f>'PR-RAS'!E645</f>
        <v>360216.11999999895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4335615</v>
      </c>
      <c r="I20" s="175">
        <f>BILANCA!E7</f>
        <v>4637895.459999999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751034</v>
      </c>
      <c r="I21" s="177">
        <f>BILANCA!E68</f>
        <v>926045.32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2789</v>
      </c>
      <c r="I22" s="177">
        <f>BILANCA!E176</f>
        <v>9109.35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5083860</v>
      </c>
      <c r="I23" s="179">
        <f>BILANCA!E237</f>
        <v>5554831.4299999997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8926780</v>
      </c>
      <c r="I27" s="177">
        <f>'RAS-funkcijski'!E114</f>
        <v>10249808.16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8926780</v>
      </c>
      <c r="I28" s="181">
        <f>'RAS-funkcijski'!E141</f>
        <v>10249808.16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164389.74</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2789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9109.3499999996275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9109.35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48" zoomScaleNormal="100" workbookViewId="0">
      <selection activeCell="E152" sqref="E1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9036137</v>
      </c>
      <c r="E6" s="53">
        <f>E7+E44+E50+E82+E106+E124+E133+E139</f>
        <v>10236996.289999999</v>
      </c>
      <c r="F6" s="54">
        <f t="shared" ref="F6:F131" si="0">IF(D6&lt;&gt;0,IF(E6/D6&gt;=100,"&gt;&gt;100",E6/D6*100),"-")</f>
        <v>113.28952062147795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240779</v>
      </c>
      <c r="E50" s="53">
        <f>E51+E54+E59+E62+E65+E68+E71+E74+E77</f>
        <v>154312.57999999999</v>
      </c>
      <c r="F50" s="54">
        <f t="shared" si="0"/>
        <v>64.088886489270237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106631</v>
      </c>
      <c r="E62" s="53">
        <f t="shared" si="13"/>
        <v>0</v>
      </c>
      <c r="F62" s="54">
        <f t="shared" si="0"/>
        <v>0</v>
      </c>
    </row>
    <row r="63" spans="1:6" ht="12.75" customHeight="1" x14ac:dyDescent="0.2">
      <c r="A63" s="55">
        <v>6341</v>
      </c>
      <c r="B63" s="87" t="s">
        <v>169</v>
      </c>
      <c r="C63" s="52" t="s">
        <v>170</v>
      </c>
      <c r="D63" s="244">
        <v>106631</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134148</v>
      </c>
      <c r="E68" s="53">
        <f t="shared" si="15"/>
        <v>154312.57999999999</v>
      </c>
      <c r="F68" s="54">
        <f t="shared" si="0"/>
        <v>115.03159197304468</v>
      </c>
    </row>
    <row r="69" spans="1:6" ht="12.75" customHeight="1" x14ac:dyDescent="0.2">
      <c r="A69" s="55" t="s">
        <v>181</v>
      </c>
      <c r="B69" s="87" t="s">
        <v>182</v>
      </c>
      <c r="C69" s="52" t="s">
        <v>181</v>
      </c>
      <c r="D69" s="244">
        <v>134148</v>
      </c>
      <c r="E69" s="244">
        <v>154312.57999999999</v>
      </c>
      <c r="F69" s="54">
        <f t="shared" si="0"/>
        <v>115.03159197304468</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26</v>
      </c>
      <c r="E82" s="53">
        <f t="shared" si="19"/>
        <v>6.5</v>
      </c>
      <c r="F82" s="54">
        <f t="shared" si="0"/>
        <v>25</v>
      </c>
    </row>
    <row r="83" spans="1:6" ht="12.75" customHeight="1" x14ac:dyDescent="0.2">
      <c r="A83" s="55">
        <v>641</v>
      </c>
      <c r="B83" s="87" t="s">
        <v>209</v>
      </c>
      <c r="C83" s="52" t="s">
        <v>210</v>
      </c>
      <c r="D83" s="53">
        <f t="shared" ref="D83:E83" si="20">SUM(D84:D90)</f>
        <v>26</v>
      </c>
      <c r="E83" s="53">
        <f t="shared" si="20"/>
        <v>6.5</v>
      </c>
      <c r="F83" s="54">
        <f t="shared" si="0"/>
        <v>25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26</v>
      </c>
      <c r="E85" s="244">
        <v>6.5</v>
      </c>
      <c r="F85" s="54">
        <f t="shared" si="0"/>
        <v>25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1600838</v>
      </c>
      <c r="E106" s="53">
        <f t="shared" si="23"/>
        <v>2035511.91</v>
      </c>
      <c r="F106" s="54">
        <f t="shared" si="0"/>
        <v>127.15289804464911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1600838</v>
      </c>
      <c r="E112" s="53">
        <f t="shared" si="25"/>
        <v>2035511.91</v>
      </c>
      <c r="F112" s="54">
        <f t="shared" si="0"/>
        <v>127.15289804464911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1600838</v>
      </c>
      <c r="E117" s="244">
        <v>2035511.91</v>
      </c>
      <c r="F117" s="54">
        <f t="shared" si="0"/>
        <v>127.15289804464911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20000</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20000</v>
      </c>
      <c r="E128" s="53">
        <f t="shared" si="29"/>
        <v>0</v>
      </c>
      <c r="F128" s="54">
        <f t="shared" si="0"/>
        <v>0</v>
      </c>
    </row>
    <row r="129" spans="1:6" ht="12.75" customHeight="1" x14ac:dyDescent="0.2">
      <c r="A129" s="55">
        <v>6631</v>
      </c>
      <c r="B129" s="88" t="s">
        <v>301</v>
      </c>
      <c r="C129" s="52" t="s">
        <v>302</v>
      </c>
      <c r="D129" s="244">
        <v>20000</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7174494</v>
      </c>
      <c r="E133" s="53">
        <f t="shared" si="30"/>
        <v>8047165.2999999998</v>
      </c>
      <c r="F133" s="54">
        <f t="shared" ref="F133:F223" si="31">IF(D133&lt;&gt;0,IF(E133/D133&gt;=100,"&gt;&gt;100",E133/D133*100),"-")</f>
        <v>112.16352400601353</v>
      </c>
    </row>
    <row r="134" spans="1:6" ht="24" x14ac:dyDescent="0.2">
      <c r="A134" s="55">
        <v>671</v>
      </c>
      <c r="B134" s="234" t="s">
        <v>311</v>
      </c>
      <c r="C134" s="52" t="s">
        <v>312</v>
      </c>
      <c r="D134" s="53">
        <f t="shared" ref="D134:E134" si="32">SUM(D135:D137)</f>
        <v>7174494</v>
      </c>
      <c r="E134" s="53">
        <f t="shared" si="32"/>
        <v>8047165.2999999998</v>
      </c>
      <c r="F134" s="54">
        <f t="shared" si="31"/>
        <v>112.16352400601353</v>
      </c>
    </row>
    <row r="135" spans="1:6" ht="12.75" customHeight="1" x14ac:dyDescent="0.2">
      <c r="A135" s="55">
        <v>6711</v>
      </c>
      <c r="B135" s="87" t="s">
        <v>313</v>
      </c>
      <c r="C135" s="52" t="s">
        <v>314</v>
      </c>
      <c r="D135" s="244">
        <v>6847069</v>
      </c>
      <c r="E135" s="244">
        <v>7973546.5499999998</v>
      </c>
      <c r="F135" s="54">
        <f t="shared" si="31"/>
        <v>116.451967257815</v>
      </c>
    </row>
    <row r="136" spans="1:6" ht="24" x14ac:dyDescent="0.2">
      <c r="A136" s="55">
        <v>6712</v>
      </c>
      <c r="B136" s="234" t="s">
        <v>315</v>
      </c>
      <c r="C136" s="52" t="s">
        <v>316</v>
      </c>
      <c r="D136" s="244">
        <v>327425</v>
      </c>
      <c r="E136" s="244">
        <v>73618.75</v>
      </c>
      <c r="F136" s="54">
        <f t="shared" si="31"/>
        <v>22.484156677101627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8483273</v>
      </c>
      <c r="E151" s="53">
        <f t="shared" si="35"/>
        <v>10085454.42</v>
      </c>
      <c r="F151" s="54">
        <f t="shared" si="31"/>
        <v>118.88635930966738</v>
      </c>
    </row>
    <row r="152" spans="1:6" ht="12.75" customHeight="1" x14ac:dyDescent="0.2">
      <c r="A152" s="55">
        <v>31</v>
      </c>
      <c r="B152" s="87" t="s">
        <v>346</v>
      </c>
      <c r="C152" s="52" t="s">
        <v>347</v>
      </c>
      <c r="D152" s="53">
        <f t="shared" ref="D152:E152" si="36">D153+D158+D159</f>
        <v>6666674</v>
      </c>
      <c r="E152" s="53">
        <f t="shared" si="36"/>
        <v>7847931.8000000007</v>
      </c>
      <c r="F152" s="54">
        <f t="shared" si="31"/>
        <v>117.71884750926776</v>
      </c>
    </row>
    <row r="153" spans="1:6" ht="12.75" customHeight="1" x14ac:dyDescent="0.2">
      <c r="A153" s="55">
        <v>311</v>
      </c>
      <c r="B153" s="87" t="s">
        <v>348</v>
      </c>
      <c r="C153" s="52" t="s">
        <v>349</v>
      </c>
      <c r="D153" s="53">
        <f t="shared" ref="D153:E153" si="37">SUM(D154:D157)</f>
        <v>5385490</v>
      </c>
      <c r="E153" s="53">
        <f t="shared" si="37"/>
        <v>6482366.5099999998</v>
      </c>
      <c r="F153" s="54">
        <f t="shared" si="31"/>
        <v>120.36725553292271</v>
      </c>
    </row>
    <row r="154" spans="1:6" ht="12.75" customHeight="1" x14ac:dyDescent="0.2">
      <c r="A154" s="55">
        <v>3111</v>
      </c>
      <c r="B154" s="87" t="s">
        <v>350</v>
      </c>
      <c r="C154" s="52" t="s">
        <v>351</v>
      </c>
      <c r="D154" s="244">
        <v>5033267</v>
      </c>
      <c r="E154" s="244">
        <v>6047169.2400000002</v>
      </c>
      <c r="F154" s="54">
        <f t="shared" si="31"/>
        <v>120.14401858673503</v>
      </c>
    </row>
    <row r="155" spans="1:6" ht="12.75" customHeight="1" x14ac:dyDescent="0.2">
      <c r="A155" s="55">
        <v>3112</v>
      </c>
      <c r="B155" s="87" t="s">
        <v>352</v>
      </c>
      <c r="C155" s="52" t="s">
        <v>353</v>
      </c>
      <c r="D155" s="244">
        <v>187096</v>
      </c>
      <c r="E155" s="244">
        <v>218920</v>
      </c>
      <c r="F155" s="54">
        <f t="shared" si="31"/>
        <v>117.00944969427461</v>
      </c>
    </row>
    <row r="156" spans="1:6" ht="12.75" customHeight="1" x14ac:dyDescent="0.2">
      <c r="A156" s="55">
        <v>3113</v>
      </c>
      <c r="B156" s="87" t="s">
        <v>354</v>
      </c>
      <c r="C156" s="52" t="s">
        <v>355</v>
      </c>
      <c r="D156" s="244">
        <v>165127</v>
      </c>
      <c r="E156" s="244">
        <v>216277.27</v>
      </c>
      <c r="F156" s="54">
        <f t="shared" si="31"/>
        <v>130.97632125576069</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459817</v>
      </c>
      <c r="E158" s="244">
        <v>423658.23</v>
      </c>
      <c r="F158" s="54">
        <f t="shared" si="31"/>
        <v>92.136269428924976</v>
      </c>
    </row>
    <row r="159" spans="1:6" ht="12.75" customHeight="1" x14ac:dyDescent="0.2">
      <c r="A159" s="55">
        <v>313</v>
      </c>
      <c r="B159" s="87" t="s">
        <v>360</v>
      </c>
      <c r="C159" s="52" t="s">
        <v>361</v>
      </c>
      <c r="D159" s="53">
        <f t="shared" ref="D159:E159" si="38">SUM(D160:D162)</f>
        <v>821367</v>
      </c>
      <c r="E159" s="53">
        <f t="shared" si="38"/>
        <v>941907.06</v>
      </c>
      <c r="F159" s="54">
        <f t="shared" si="31"/>
        <v>114.67554211454807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821367</v>
      </c>
      <c r="E161" s="244">
        <v>941907.06</v>
      </c>
      <c r="F161" s="54">
        <f t="shared" si="31"/>
        <v>114.67554211454807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1808292</v>
      </c>
      <c r="E163" s="53">
        <f t="shared" si="39"/>
        <v>2225657.9199999995</v>
      </c>
      <c r="F163" s="54">
        <f t="shared" si="31"/>
        <v>123.08067059965977</v>
      </c>
    </row>
    <row r="164" spans="1:6" ht="12.75" customHeight="1" x14ac:dyDescent="0.2">
      <c r="A164" s="55">
        <v>321</v>
      </c>
      <c r="B164" s="87" t="s">
        <v>369</v>
      </c>
      <c r="C164" s="52" t="s">
        <v>370</v>
      </c>
      <c r="D164" s="53">
        <f t="shared" ref="D164:E164" si="40">SUM(D165:D168)</f>
        <v>289660</v>
      </c>
      <c r="E164" s="53">
        <f t="shared" si="40"/>
        <v>300963.42000000004</v>
      </c>
      <c r="F164" s="54">
        <f t="shared" si="31"/>
        <v>103.90230615204035</v>
      </c>
    </row>
    <row r="165" spans="1:6" ht="12.75" customHeight="1" x14ac:dyDescent="0.2">
      <c r="A165" s="55">
        <v>3211</v>
      </c>
      <c r="B165" s="87" t="s">
        <v>371</v>
      </c>
      <c r="C165" s="52" t="s">
        <v>372</v>
      </c>
      <c r="D165" s="244">
        <v>61527</v>
      </c>
      <c r="E165" s="244">
        <v>62541.2</v>
      </c>
      <c r="F165" s="54">
        <f t="shared" si="31"/>
        <v>101.64838201114956</v>
      </c>
    </row>
    <row r="166" spans="1:6" ht="12.75" customHeight="1" x14ac:dyDescent="0.2">
      <c r="A166" s="55">
        <v>3212</v>
      </c>
      <c r="B166" s="87" t="s">
        <v>373</v>
      </c>
      <c r="C166" s="52" t="s">
        <v>374</v>
      </c>
      <c r="D166" s="244">
        <v>214676</v>
      </c>
      <c r="E166" s="244">
        <v>214235</v>
      </c>
      <c r="F166" s="54">
        <f t="shared" si="31"/>
        <v>99.794574148950048</v>
      </c>
    </row>
    <row r="167" spans="1:6" ht="12.75" customHeight="1" x14ac:dyDescent="0.2">
      <c r="A167" s="55">
        <v>3213</v>
      </c>
      <c r="B167" s="87" t="s">
        <v>375</v>
      </c>
      <c r="C167" s="52" t="s">
        <v>376</v>
      </c>
      <c r="D167" s="244">
        <v>13457</v>
      </c>
      <c r="E167" s="244">
        <v>24187.22</v>
      </c>
      <c r="F167" s="54">
        <f t="shared" si="31"/>
        <v>179.73708850412427</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895481</v>
      </c>
      <c r="E169" s="53">
        <f t="shared" si="41"/>
        <v>1222286.2599999998</v>
      </c>
      <c r="F169" s="54">
        <f t="shared" si="31"/>
        <v>136.49494070784303</v>
      </c>
    </row>
    <row r="170" spans="1:6" ht="12.75" customHeight="1" x14ac:dyDescent="0.2">
      <c r="A170" s="55">
        <v>3221</v>
      </c>
      <c r="B170" s="87" t="s">
        <v>381</v>
      </c>
      <c r="C170" s="52" t="s">
        <v>382</v>
      </c>
      <c r="D170" s="244">
        <v>241886</v>
      </c>
      <c r="E170" s="244">
        <v>268261.26</v>
      </c>
      <c r="F170" s="54">
        <f t="shared" si="31"/>
        <v>110.90400436569294</v>
      </c>
    </row>
    <row r="171" spans="1:6" ht="12.75" customHeight="1" x14ac:dyDescent="0.2">
      <c r="A171" s="55">
        <v>3222</v>
      </c>
      <c r="B171" s="87" t="s">
        <v>383</v>
      </c>
      <c r="C171" s="52" t="s">
        <v>384</v>
      </c>
      <c r="D171" s="244">
        <v>359014</v>
      </c>
      <c r="E171" s="244">
        <v>482408.09</v>
      </c>
      <c r="F171" s="54">
        <f t="shared" si="31"/>
        <v>134.37027246848311</v>
      </c>
    </row>
    <row r="172" spans="1:6" ht="12.75" customHeight="1" x14ac:dyDescent="0.2">
      <c r="A172" s="55">
        <v>3223</v>
      </c>
      <c r="B172" s="87" t="s">
        <v>385</v>
      </c>
      <c r="C172" s="52" t="s">
        <v>386</v>
      </c>
      <c r="D172" s="244">
        <v>172840</v>
      </c>
      <c r="E172" s="244">
        <v>336920.36</v>
      </c>
      <c r="F172" s="54">
        <f t="shared" si="31"/>
        <v>194.9319370516084</v>
      </c>
    </row>
    <row r="173" spans="1:6" ht="12.75" customHeight="1" x14ac:dyDescent="0.2">
      <c r="A173" s="55">
        <v>3224</v>
      </c>
      <c r="B173" s="87" t="s">
        <v>387</v>
      </c>
      <c r="C173" s="52" t="s">
        <v>388</v>
      </c>
      <c r="D173" s="244">
        <v>37558</v>
      </c>
      <c r="E173" s="244">
        <v>42854.13</v>
      </c>
      <c r="F173" s="54">
        <f t="shared" si="31"/>
        <v>114.10120347196336</v>
      </c>
    </row>
    <row r="174" spans="1:6" ht="12.75" customHeight="1" x14ac:dyDescent="0.2">
      <c r="A174" s="55">
        <v>3225</v>
      </c>
      <c r="B174" s="87" t="s">
        <v>389</v>
      </c>
      <c r="C174" s="52" t="s">
        <v>390</v>
      </c>
      <c r="D174" s="244">
        <v>65940</v>
      </c>
      <c r="E174" s="244">
        <v>64015.19</v>
      </c>
      <c r="F174" s="54">
        <f t="shared" si="31"/>
        <v>97.080967546254172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18243</v>
      </c>
      <c r="E176" s="244">
        <v>27827.23</v>
      </c>
      <c r="F176" s="54">
        <f t="shared" si="31"/>
        <v>152.53647974565587</v>
      </c>
    </row>
    <row r="177" spans="1:6" ht="12.75" customHeight="1" x14ac:dyDescent="0.2">
      <c r="A177" s="55">
        <v>323</v>
      </c>
      <c r="B177" s="87" t="s">
        <v>395</v>
      </c>
      <c r="C177" s="52" t="s">
        <v>396</v>
      </c>
      <c r="D177" s="53">
        <f t="shared" ref="D177:E177" si="42">SUM(D178:D186)</f>
        <v>551722</v>
      </c>
      <c r="E177" s="53">
        <f t="shared" si="42"/>
        <v>605473.77999999991</v>
      </c>
      <c r="F177" s="54">
        <f t="shared" si="31"/>
        <v>109.74254787737301</v>
      </c>
    </row>
    <row r="178" spans="1:6" ht="12.75" customHeight="1" x14ac:dyDescent="0.2">
      <c r="A178" s="55">
        <v>3231</v>
      </c>
      <c r="B178" s="87" t="s">
        <v>397</v>
      </c>
      <c r="C178" s="52" t="s">
        <v>398</v>
      </c>
      <c r="D178" s="244">
        <v>17706</v>
      </c>
      <c r="E178" s="244">
        <v>25437.39</v>
      </c>
      <c r="F178" s="54">
        <f t="shared" si="31"/>
        <v>143.66536767197559</v>
      </c>
    </row>
    <row r="179" spans="1:6" ht="12.75" customHeight="1" x14ac:dyDescent="0.2">
      <c r="A179" s="55">
        <v>3232</v>
      </c>
      <c r="B179" s="87" t="s">
        <v>399</v>
      </c>
      <c r="C179" s="52" t="s">
        <v>400</v>
      </c>
      <c r="D179" s="244">
        <v>66677</v>
      </c>
      <c r="E179" s="244">
        <v>56956.66</v>
      </c>
      <c r="F179" s="54">
        <f t="shared" si="31"/>
        <v>85.421749628807547</v>
      </c>
    </row>
    <row r="180" spans="1:6" ht="12.75" customHeight="1" x14ac:dyDescent="0.2">
      <c r="A180" s="55">
        <v>3233</v>
      </c>
      <c r="B180" s="87" t="s">
        <v>401</v>
      </c>
      <c r="C180" s="52" t="s">
        <v>402</v>
      </c>
      <c r="D180" s="244">
        <v>375</v>
      </c>
      <c r="E180" s="244"/>
      <c r="F180" s="54">
        <f t="shared" si="31"/>
        <v>0</v>
      </c>
    </row>
    <row r="181" spans="1:6" ht="12.75" customHeight="1" x14ac:dyDescent="0.2">
      <c r="A181" s="55">
        <v>3234</v>
      </c>
      <c r="B181" s="87" t="s">
        <v>403</v>
      </c>
      <c r="C181" s="52" t="s">
        <v>404</v>
      </c>
      <c r="D181" s="244">
        <v>44751</v>
      </c>
      <c r="E181" s="244">
        <v>65549.77</v>
      </c>
      <c r="F181" s="54">
        <f t="shared" si="31"/>
        <v>146.47665973944717</v>
      </c>
    </row>
    <row r="182" spans="1:6" ht="12.75" customHeight="1" x14ac:dyDescent="0.2">
      <c r="A182" s="55">
        <v>3235</v>
      </c>
      <c r="B182" s="87" t="s">
        <v>405</v>
      </c>
      <c r="C182" s="52" t="s">
        <v>406</v>
      </c>
      <c r="D182" s="244">
        <v>289144</v>
      </c>
      <c r="E182" s="244">
        <v>320398.45</v>
      </c>
      <c r="F182" s="54">
        <f t="shared" si="31"/>
        <v>110.80930263121489</v>
      </c>
    </row>
    <row r="183" spans="1:6" ht="12.75" customHeight="1" x14ac:dyDescent="0.2">
      <c r="A183" s="55">
        <v>3236</v>
      </c>
      <c r="B183" s="87" t="s">
        <v>407</v>
      </c>
      <c r="C183" s="52" t="s">
        <v>408</v>
      </c>
      <c r="D183" s="244">
        <v>71124</v>
      </c>
      <c r="E183" s="244">
        <v>45346.05</v>
      </c>
      <c r="F183" s="54">
        <f t="shared" si="31"/>
        <v>63.756326978235201</v>
      </c>
    </row>
    <row r="184" spans="1:6" ht="12.75" customHeight="1" x14ac:dyDescent="0.2">
      <c r="A184" s="55">
        <v>3237</v>
      </c>
      <c r="B184" s="87" t="s">
        <v>409</v>
      </c>
      <c r="C184" s="52" t="s">
        <v>410</v>
      </c>
      <c r="D184" s="244">
        <v>29756</v>
      </c>
      <c r="E184" s="244">
        <v>30280.639999999999</v>
      </c>
      <c r="F184" s="54">
        <f t="shared" si="31"/>
        <v>101.76314020701707</v>
      </c>
    </row>
    <row r="185" spans="1:6" ht="12.75" customHeight="1" x14ac:dyDescent="0.2">
      <c r="A185" s="55">
        <v>3238</v>
      </c>
      <c r="B185" s="87" t="s">
        <v>411</v>
      </c>
      <c r="C185" s="52" t="s">
        <v>412</v>
      </c>
      <c r="D185" s="244">
        <v>18186</v>
      </c>
      <c r="E185" s="244">
        <v>26960.58</v>
      </c>
      <c r="F185" s="54">
        <f t="shared" si="31"/>
        <v>148.24909270867701</v>
      </c>
    </row>
    <row r="186" spans="1:6" ht="12.75" customHeight="1" x14ac:dyDescent="0.2">
      <c r="A186" s="55">
        <v>3239</v>
      </c>
      <c r="B186" s="87" t="s">
        <v>413</v>
      </c>
      <c r="C186" s="52" t="s">
        <v>414</v>
      </c>
      <c r="D186" s="244">
        <v>14003</v>
      </c>
      <c r="E186" s="244">
        <v>34544.239999999998</v>
      </c>
      <c r="F186" s="54">
        <f t="shared" si="31"/>
        <v>246.69170891951723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71429</v>
      </c>
      <c r="E188" s="53">
        <f t="shared" si="43"/>
        <v>96934.459999999992</v>
      </c>
      <c r="F188" s="54">
        <f t="shared" si="31"/>
        <v>135.70742975542146</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43910</v>
      </c>
      <c r="E190" s="244">
        <v>41691.040000000001</v>
      </c>
      <c r="F190" s="54">
        <f t="shared" si="31"/>
        <v>94.946572534730137</v>
      </c>
    </row>
    <row r="191" spans="1:6" ht="12.75" customHeight="1" x14ac:dyDescent="0.2">
      <c r="A191" s="55">
        <v>3293</v>
      </c>
      <c r="B191" s="87" t="s">
        <v>423</v>
      </c>
      <c r="C191" s="52" t="s">
        <v>424</v>
      </c>
      <c r="D191" s="244">
        <v>7747</v>
      </c>
      <c r="E191" s="244">
        <v>14659.21</v>
      </c>
      <c r="F191" s="54">
        <f t="shared" si="31"/>
        <v>189.22434490770618</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12246</v>
      </c>
      <c r="E193" s="244">
        <v>24647.5</v>
      </c>
      <c r="F193" s="54">
        <f t="shared" si="31"/>
        <v>201.26980238445205</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7526</v>
      </c>
      <c r="E195" s="244">
        <v>15936.71</v>
      </c>
      <c r="F195" s="54">
        <f t="shared" si="31"/>
        <v>211.7553813446718</v>
      </c>
    </row>
    <row r="196" spans="1:6" ht="12.75" customHeight="1" x14ac:dyDescent="0.2">
      <c r="A196" s="55">
        <v>34</v>
      </c>
      <c r="B196" s="234" t="s">
        <v>433</v>
      </c>
      <c r="C196" s="52" t="s">
        <v>434</v>
      </c>
      <c r="D196" s="53">
        <f t="shared" ref="D196:E196" si="44">D197+D202+D210</f>
        <v>8307</v>
      </c>
      <c r="E196" s="53">
        <f t="shared" si="44"/>
        <v>11864.7</v>
      </c>
      <c r="F196" s="54">
        <f t="shared" si="31"/>
        <v>142.82773564463707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8307</v>
      </c>
      <c r="E210" s="53">
        <f t="shared" si="47"/>
        <v>11864.7</v>
      </c>
      <c r="F210" s="54">
        <f t="shared" si="31"/>
        <v>142.82773564463707</v>
      </c>
    </row>
    <row r="211" spans="1:6" ht="12.75" customHeight="1" x14ac:dyDescent="0.2">
      <c r="A211" s="55">
        <v>3431</v>
      </c>
      <c r="B211" s="234" t="s">
        <v>463</v>
      </c>
      <c r="C211" s="52" t="s">
        <v>464</v>
      </c>
      <c r="D211" s="244">
        <v>8307</v>
      </c>
      <c r="E211" s="244">
        <v>11864.7</v>
      </c>
      <c r="F211" s="54">
        <f t="shared" si="31"/>
        <v>142.82773564463707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8483273</v>
      </c>
      <c r="E289" s="53">
        <f t="shared" si="79"/>
        <v>10085454.42</v>
      </c>
      <c r="F289" s="54">
        <f t="shared" si="76"/>
        <v>118.88635930966738</v>
      </c>
    </row>
    <row r="290" spans="1:6" ht="12.75" customHeight="1" x14ac:dyDescent="0.2">
      <c r="A290" s="55" t="s">
        <v>606</v>
      </c>
      <c r="B290" s="87" t="s">
        <v>617</v>
      </c>
      <c r="C290" s="52" t="s">
        <v>618</v>
      </c>
      <c r="D290" s="53">
        <f>IF(D6&gt;=D289,D6-D289,0)</f>
        <v>552864</v>
      </c>
      <c r="E290" s="53">
        <f>IF(E6&gt;=E289,E6-E289,0)</f>
        <v>151541.86999999918</v>
      </c>
      <c r="F290" s="54">
        <f t="shared" si="76"/>
        <v>27.410334187069367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237393</v>
      </c>
      <c r="E292" s="244">
        <v>373027.99</v>
      </c>
      <c r="F292" s="54">
        <f t="shared" si="76"/>
        <v>157.13521038952285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410850</v>
      </c>
      <c r="E294" s="244">
        <v>534274.1</v>
      </c>
      <c r="F294" s="54">
        <f t="shared" si="76"/>
        <v>130.0411585736887</v>
      </c>
    </row>
    <row r="295" spans="1:6" ht="24" x14ac:dyDescent="0.2">
      <c r="A295" s="55">
        <v>9661</v>
      </c>
      <c r="B295" s="87" t="s">
        <v>627</v>
      </c>
      <c r="C295" s="52" t="s">
        <v>628</v>
      </c>
      <c r="D295" s="244">
        <v>410850</v>
      </c>
      <c r="E295" s="244">
        <v>534274.1</v>
      </c>
      <c r="F295" s="54">
        <f t="shared" si="76"/>
        <v>130.0411585736887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443507</v>
      </c>
      <c r="E350" s="53">
        <f t="shared" si="95"/>
        <v>164353.74</v>
      </c>
      <c r="F350" s="54">
        <f t="shared" si="81"/>
        <v>37.057755570937999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381883</v>
      </c>
      <c r="E363" s="53">
        <f t="shared" si="99"/>
        <v>30734.989999999998</v>
      </c>
      <c r="F363" s="54">
        <f t="shared" si="81"/>
        <v>8.0482739477798173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381883</v>
      </c>
      <c r="E369" s="53">
        <f t="shared" si="101"/>
        <v>15622.49</v>
      </c>
      <c r="F369" s="54">
        <f t="shared" si="81"/>
        <v>4.0909100431283925</v>
      </c>
    </row>
    <row r="370" spans="1:6" ht="12.75" customHeight="1" x14ac:dyDescent="0.2">
      <c r="A370" s="55">
        <v>4221</v>
      </c>
      <c r="B370" s="87" t="s">
        <v>672</v>
      </c>
      <c r="C370" s="52" t="s">
        <v>764</v>
      </c>
      <c r="D370" s="244">
        <v>48624</v>
      </c>
      <c r="E370" s="244">
        <v>9059.99</v>
      </c>
      <c r="F370" s="54">
        <f t="shared" si="81"/>
        <v>18.632753372820009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43896</v>
      </c>
      <c r="E372" s="244">
        <v>6562.5</v>
      </c>
      <c r="F372" s="54">
        <f t="shared" si="81"/>
        <v>14.950109349371241</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289363</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15112.5</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15112.5</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61624</v>
      </c>
      <c r="E402" s="53">
        <f t="shared" si="109"/>
        <v>133618.75</v>
      </c>
      <c r="F402" s="54">
        <f t="shared" si="81"/>
        <v>216.8290763338959</v>
      </c>
    </row>
    <row r="403" spans="1:6" ht="12.75" customHeight="1" x14ac:dyDescent="0.2">
      <c r="A403" s="55">
        <v>451</v>
      </c>
      <c r="B403" s="87" t="s">
        <v>809</v>
      </c>
      <c r="C403" s="52" t="s">
        <v>810</v>
      </c>
      <c r="D403" s="244">
        <v>61624</v>
      </c>
      <c r="E403" s="244">
        <v>133618.75</v>
      </c>
      <c r="F403" s="54">
        <f t="shared" si="81"/>
        <v>216.8290763338959</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443507</v>
      </c>
      <c r="E408" s="53">
        <f t="shared" si="111"/>
        <v>164353.74</v>
      </c>
      <c r="F408" s="54">
        <f t="shared" si="81"/>
        <v>37.057755570937999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9036137</v>
      </c>
      <c r="E412" s="53">
        <f>E6+E298</f>
        <v>10236996.289999999</v>
      </c>
      <c r="F412" s="54">
        <f t="shared" si="81"/>
        <v>113.28952062147795</v>
      </c>
    </row>
    <row r="413" spans="1:6" ht="12.75" customHeight="1" x14ac:dyDescent="0.2">
      <c r="A413" s="55" t="s">
        <v>606</v>
      </c>
      <c r="B413" s="87" t="s">
        <v>829</v>
      </c>
      <c r="C413" s="52" t="s">
        <v>830</v>
      </c>
      <c r="D413" s="53">
        <f t="shared" ref="D413:E413" si="112">D289+D350</f>
        <v>8926780</v>
      </c>
      <c r="E413" s="53">
        <f t="shared" si="112"/>
        <v>10249808.16</v>
      </c>
      <c r="F413" s="54">
        <f t="shared" si="81"/>
        <v>114.82088905518005</v>
      </c>
    </row>
    <row r="414" spans="1:6" ht="12.75" customHeight="1" x14ac:dyDescent="0.2">
      <c r="A414" s="55" t="s">
        <v>606</v>
      </c>
      <c r="B414" s="87" t="s">
        <v>831</v>
      </c>
      <c r="C414" s="52" t="s">
        <v>832</v>
      </c>
      <c r="D414" s="53">
        <f t="shared" ref="D414:E414" si="113">IF(D412&gt;=D413,D412-D413,0)</f>
        <v>109357</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12811.870000001043</v>
      </c>
      <c r="F415" s="54" t="str">
        <f t="shared" si="81"/>
        <v>-</v>
      </c>
    </row>
    <row r="416" spans="1:6" ht="12.75" customHeight="1" x14ac:dyDescent="0.2">
      <c r="A416" s="62" t="s">
        <v>835</v>
      </c>
      <c r="B416" s="234" t="s">
        <v>836</v>
      </c>
      <c r="C416" s="63" t="s">
        <v>837</v>
      </c>
      <c r="D416" s="53">
        <f t="shared" ref="D416:E416" si="115">IF(D292-D293+D409-D410&gt;=0,D292-D293+D409-D410,0)</f>
        <v>237393</v>
      </c>
      <c r="E416" s="53">
        <f t="shared" si="115"/>
        <v>373027.99</v>
      </c>
      <c r="F416" s="54">
        <f t="shared" si="81"/>
        <v>157.13521038952285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410850</v>
      </c>
      <c r="E418" s="64">
        <f t="shared" si="117"/>
        <v>534274.1</v>
      </c>
      <c r="F418" s="59">
        <f t="shared" si="81"/>
        <v>130.0411585736887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9036137</v>
      </c>
      <c r="E639" s="53">
        <f t="shared" si="180"/>
        <v>10236996.289999999</v>
      </c>
      <c r="F639" s="54">
        <f t="shared" si="119"/>
        <v>113.28952062147795</v>
      </c>
    </row>
    <row r="640" spans="1:6" ht="12.75" customHeight="1" x14ac:dyDescent="0.2">
      <c r="A640" s="55" t="s">
        <v>606</v>
      </c>
      <c r="B640" s="87" t="s">
        <v>1275</v>
      </c>
      <c r="C640" s="52" t="s">
        <v>1276</v>
      </c>
      <c r="D640" s="53">
        <f t="shared" ref="D640:E640" si="181">D413+D528</f>
        <v>8926780</v>
      </c>
      <c r="E640" s="53">
        <f t="shared" si="181"/>
        <v>10249808.16</v>
      </c>
      <c r="F640" s="54">
        <f t="shared" si="119"/>
        <v>114.82088905518005</v>
      </c>
    </row>
    <row r="641" spans="1:6" ht="12.75" customHeight="1" x14ac:dyDescent="0.2">
      <c r="A641" s="55" t="s">
        <v>606</v>
      </c>
      <c r="B641" s="87" t="s">
        <v>1277</v>
      </c>
      <c r="C641" s="52" t="s">
        <v>1278</v>
      </c>
      <c r="D641" s="53">
        <f t="shared" ref="D641:E641" si="182">IF(D639&gt;=D640,D639-D640,0)</f>
        <v>109357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12811.870000001043</v>
      </c>
      <c r="F642" s="54" t="str">
        <f t="shared" si="119"/>
        <v>-</v>
      </c>
    </row>
    <row r="643" spans="1:6" ht="24" x14ac:dyDescent="0.2">
      <c r="A643" s="62" t="s">
        <v>1281</v>
      </c>
      <c r="B643" s="87" t="s">
        <v>1282</v>
      </c>
      <c r="C643" s="63" t="s">
        <v>1281</v>
      </c>
      <c r="D643" s="53">
        <f t="shared" ref="D643:E643" si="184">IF(D416-D417+D637-D638&gt;=0,D416-D417+D637-D638,0)</f>
        <v>237393</v>
      </c>
      <c r="E643" s="53">
        <f t="shared" si="184"/>
        <v>373027.99</v>
      </c>
      <c r="F643" s="54">
        <f t="shared" si="119"/>
        <v>157.13521038952285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346750</v>
      </c>
      <c r="E645" s="53">
        <f t="shared" si="186"/>
        <v>360216.11999999895</v>
      </c>
      <c r="F645" s="54">
        <f t="shared" si="119"/>
        <v>103.88352415284756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233133</v>
      </c>
      <c r="E649" s="244">
        <v>133934.22</v>
      </c>
      <c r="F649" s="54">
        <f t="shared" ref="F649:F724" si="188">IF(D649&lt;&gt;0,IF(E649/D649&gt;=100,"&gt;&gt;100",E649/D649*100),"-")</f>
        <v>57.449704675013834</v>
      </c>
    </row>
    <row r="650" spans="1:6" ht="12.75" customHeight="1" x14ac:dyDescent="0.2">
      <c r="A650" s="55" t="s">
        <v>1294</v>
      </c>
      <c r="B650" s="87" t="s">
        <v>1295</v>
      </c>
      <c r="C650" s="52" t="s">
        <v>1294</v>
      </c>
      <c r="D650" s="244">
        <v>9171941</v>
      </c>
      <c r="E650" s="244">
        <v>10349977.310000001</v>
      </c>
      <c r="F650" s="54">
        <f t="shared" si="188"/>
        <v>112.84391504480895</v>
      </c>
    </row>
    <row r="651" spans="1:6" ht="12.75" customHeight="1" x14ac:dyDescent="0.2">
      <c r="A651" s="55" t="s">
        <v>1296</v>
      </c>
      <c r="B651" s="87" t="s">
        <v>1297</v>
      </c>
      <c r="C651" s="52" t="s">
        <v>1296</v>
      </c>
      <c r="D651" s="244">
        <v>9271140</v>
      </c>
      <c r="E651" s="244">
        <v>10269612.800000001</v>
      </c>
      <c r="F651" s="54">
        <f t="shared" si="188"/>
        <v>110.76968743865372</v>
      </c>
    </row>
    <row r="652" spans="1:6" ht="24" x14ac:dyDescent="0.2">
      <c r="A652" s="55">
        <v>11</v>
      </c>
      <c r="B652" s="87" t="s">
        <v>1298</v>
      </c>
      <c r="C652" s="52" t="s">
        <v>1299</v>
      </c>
      <c r="D652" s="53">
        <f t="shared" ref="D652:E652" si="189">+D649+D650-D651</f>
        <v>133934</v>
      </c>
      <c r="E652" s="53">
        <f t="shared" si="189"/>
        <v>214298.73000000045</v>
      </c>
      <c r="F652" s="54">
        <f t="shared" si="188"/>
        <v>160.00323293562536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56</v>
      </c>
      <c r="E654" s="264">
        <v>67</v>
      </c>
      <c r="F654" s="54">
        <f t="shared" si="188"/>
        <v>119.64285714285714</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54</v>
      </c>
      <c r="E656" s="264">
        <v>64</v>
      </c>
      <c r="F656" s="54">
        <f t="shared" si="188"/>
        <v>118.5185185185185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106631</v>
      </c>
      <c r="E669" s="244"/>
      <c r="F669" s="54">
        <f t="shared" si="188"/>
        <v>0</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40800</v>
      </c>
      <c r="E675" s="244">
        <v>79900</v>
      </c>
      <c r="F675" s="54">
        <f t="shared" si="188"/>
        <v>195.83333333333331</v>
      </c>
    </row>
    <row r="676" spans="1:6" ht="24" x14ac:dyDescent="0.2">
      <c r="A676" s="55">
        <v>63613</v>
      </c>
      <c r="B676" s="234" t="s">
        <v>1347</v>
      </c>
      <c r="C676" s="52" t="s">
        <v>1348</v>
      </c>
      <c r="D676" s="244">
        <v>93348</v>
      </c>
      <c r="E676" s="244">
        <v>74412.58</v>
      </c>
      <c r="F676" s="54">
        <f t="shared" si="188"/>
        <v>79.715237605519135</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1600838</v>
      </c>
      <c r="E710" s="244">
        <v>2024311.91</v>
      </c>
      <c r="F710" s="54">
        <f t="shared" si="188"/>
        <v>126.45326447772977</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91310</v>
      </c>
      <c r="E716" s="244"/>
      <c r="F716" s="54">
        <f t="shared" si="188"/>
        <v>0</v>
      </c>
    </row>
    <row r="717" spans="1:6" ht="12.75" customHeight="1" x14ac:dyDescent="0.2">
      <c r="A717" s="55">
        <v>31215</v>
      </c>
      <c r="B717" s="87" t="s">
        <v>1411</v>
      </c>
      <c r="C717" s="52" t="s">
        <v>1412</v>
      </c>
      <c r="D717" s="244">
        <v>18500</v>
      </c>
      <c r="E717" s="244">
        <v>10500</v>
      </c>
      <c r="F717" s="54">
        <f t="shared" si="188"/>
        <v>56.756756756756758</v>
      </c>
    </row>
    <row r="718" spans="1:6" ht="12.75" customHeight="1" x14ac:dyDescent="0.2">
      <c r="A718" s="55">
        <v>32121</v>
      </c>
      <c r="B718" s="87" t="s">
        <v>1413</v>
      </c>
      <c r="C718" s="52" t="s">
        <v>1414</v>
      </c>
      <c r="D718" s="244">
        <v>214676</v>
      </c>
      <c r="E718" s="244">
        <v>214235</v>
      </c>
      <c r="F718" s="54">
        <f t="shared" si="188"/>
        <v>99.794574148950048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61720</v>
      </c>
      <c r="E720" s="244">
        <v>40446.050000000003</v>
      </c>
      <c r="F720" s="54">
        <f t="shared" si="188"/>
        <v>65.531513285806881</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5648</v>
      </c>
      <c r="E722" s="244">
        <v>4516.8900000000003</v>
      </c>
      <c r="F722" s="54">
        <f t="shared" si="188"/>
        <v>79.973264872521256</v>
      </c>
    </row>
    <row r="723" spans="1:6" ht="12.75" customHeight="1" x14ac:dyDescent="0.2">
      <c r="A723" s="55" t="s">
        <v>1423</v>
      </c>
      <c r="B723" s="87" t="s">
        <v>1424</v>
      </c>
      <c r="C723" s="52" t="s">
        <v>1423</v>
      </c>
      <c r="D723" s="244">
        <v>24108</v>
      </c>
      <c r="E723" s="244">
        <v>25763.75</v>
      </c>
      <c r="F723" s="54">
        <f t="shared" si="188"/>
        <v>106.86805209888834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E248" sqref="E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5086649</v>
      </c>
      <c r="E6" s="231">
        <f t="shared" si="0"/>
        <v>5563940.7799999993</v>
      </c>
      <c r="F6" s="232">
        <f t="shared" ref="F6:F260" si="1">IF(D6&gt;0,IF(E6/D6&gt;=100,"&gt;&gt;100",E6/D6*100),"-")</f>
        <v>109.3832261671682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4335615</v>
      </c>
      <c r="E7" s="106">
        <f t="shared" si="2"/>
        <v>4637895.459999999</v>
      </c>
      <c r="F7" s="95">
        <f t="shared" si="1"/>
        <v>106.97203188013692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3708631</v>
      </c>
      <c r="E12" s="106">
        <f t="shared" si="3"/>
        <v>4637895.459999999</v>
      </c>
      <c r="F12" s="95">
        <f t="shared" si="1"/>
        <v>125.05680559753718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2985432</v>
      </c>
      <c r="E13" s="106">
        <f t="shared" si="4"/>
        <v>4068136.82</v>
      </c>
      <c r="F13" s="95">
        <f t="shared" si="1"/>
        <v>136.26626967219485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3991277</v>
      </c>
      <c r="E15" s="249">
        <v>5020435.87</v>
      </c>
      <c r="F15" s="95">
        <f t="shared" si="1"/>
        <v>125.78520283107386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739300</v>
      </c>
      <c r="E17" s="249">
        <v>926193.93</v>
      </c>
      <c r="F17" s="95">
        <f t="shared" si="1"/>
        <v>125.27984985797376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1745145</v>
      </c>
      <c r="E18" s="249">
        <v>1878492.98</v>
      </c>
      <c r="F18" s="95">
        <f t="shared" si="1"/>
        <v>107.64108311916776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588699</v>
      </c>
      <c r="E19" s="106">
        <f t="shared" si="5"/>
        <v>453239.90999999992</v>
      </c>
      <c r="F19" s="95">
        <f t="shared" si="1"/>
        <v>76.990093409365386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683931</v>
      </c>
      <c r="E20" s="249">
        <v>713185.44</v>
      </c>
      <c r="F20" s="95">
        <f t="shared" si="1"/>
        <v>104.27739640402321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286458</v>
      </c>
      <c r="E22" s="249">
        <v>281633.63</v>
      </c>
      <c r="F22" s="95">
        <f t="shared" si="1"/>
        <v>98.315854331175956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63123</v>
      </c>
      <c r="E25" s="249">
        <v>63122.94</v>
      </c>
      <c r="F25" s="95">
        <f t="shared" si="1"/>
        <v>99.999904947483486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900503</v>
      </c>
      <c r="E26" s="249">
        <v>884008</v>
      </c>
      <c r="F26" s="95">
        <f t="shared" si="1"/>
        <v>98.168245969197216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1345316</v>
      </c>
      <c r="E28" s="249">
        <v>1488710.1</v>
      </c>
      <c r="F28" s="95">
        <f t="shared" si="1"/>
        <v>110.65876715953723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23407</v>
      </c>
      <c r="E29" s="106">
        <f t="shared" si="6"/>
        <v>6884.6299999999901</v>
      </c>
      <c r="F29" s="95">
        <f t="shared" si="1"/>
        <v>29.412697056436066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132185</v>
      </c>
      <c r="E30" s="249">
        <v>132185.49</v>
      </c>
      <c r="F30" s="95">
        <f t="shared" si="1"/>
        <v>100.00037069258991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108778</v>
      </c>
      <c r="E34" s="249">
        <v>125300.86</v>
      </c>
      <c r="F34" s="95">
        <f t="shared" si="1"/>
        <v>115.18952361690783</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111093</v>
      </c>
      <c r="E45" s="106">
        <f t="shared" si="9"/>
        <v>109634.09999999999</v>
      </c>
      <c r="F45" s="95">
        <f t="shared" si="1"/>
        <v>98.686775944478939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16009</v>
      </c>
      <c r="E47" s="249">
        <v>31121.59</v>
      </c>
      <c r="F47" s="95">
        <f t="shared" si="1"/>
        <v>194.40058716971706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95084</v>
      </c>
      <c r="E48" s="249">
        <v>95084.37</v>
      </c>
      <c r="F48" s="95">
        <f t="shared" si="1"/>
        <v>100.0003891296117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0</v>
      </c>
      <c r="E50" s="249">
        <v>16571.86</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626984</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626984</v>
      </c>
      <c r="E54" s="249">
        <v>690999.58</v>
      </c>
      <c r="F54" s="95">
        <f t="shared" si="1"/>
        <v>110.21008191596596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v>690999.58</v>
      </c>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751034</v>
      </c>
      <c r="E68" s="106">
        <f t="shared" si="13"/>
        <v>926045.32</v>
      </c>
      <c r="F68" s="95">
        <f t="shared" si="1"/>
        <v>123.30271598888997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133934</v>
      </c>
      <c r="E69" s="106">
        <f t="shared" si="14"/>
        <v>214298.73</v>
      </c>
      <c r="F69" s="95">
        <f t="shared" si="1"/>
        <v>160.00323293562502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133934</v>
      </c>
      <c r="E70" s="106">
        <f t="shared" si="15"/>
        <v>214298.73</v>
      </c>
      <c r="F70" s="95">
        <f t="shared" si="1"/>
        <v>160.00323293562502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133934</v>
      </c>
      <c r="E72" s="249">
        <v>214298.73</v>
      </c>
      <c r="F72" s="95">
        <f t="shared" si="1"/>
        <v>160.00323293562502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206250</v>
      </c>
      <c r="E78" s="106">
        <f>E79+SUM(E82:E84)-E85+E86</f>
        <v>177472.49</v>
      </c>
      <c r="F78" s="95">
        <f t="shared" si="1"/>
        <v>86.047267878787864</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2788</v>
      </c>
      <c r="E84" s="249">
        <v>10485.549999999999</v>
      </c>
      <c r="F84" s="95">
        <f t="shared" si="1"/>
        <v>376.09576757532278</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203462</v>
      </c>
      <c r="E86" s="249">
        <v>166986.94</v>
      </c>
      <c r="F86" s="95">
        <f t="shared" si="1"/>
        <v>82.072790005013218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410850</v>
      </c>
      <c r="E146" s="106">
        <f t="shared" si="26"/>
        <v>534274.1</v>
      </c>
      <c r="F146" s="95">
        <f t="shared" si="1"/>
        <v>130.0411585736887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410850</v>
      </c>
      <c r="E160" s="249">
        <v>534274.1</v>
      </c>
      <c r="F160" s="95">
        <f t="shared" si="1"/>
        <v>130.0411585736887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5086649</v>
      </c>
      <c r="E175" s="106">
        <f t="shared" si="30"/>
        <v>5563940.7799999993</v>
      </c>
      <c r="F175" s="95">
        <f t="shared" si="1"/>
        <v>109.3832261671682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2789</v>
      </c>
      <c r="E176" s="106">
        <f t="shared" si="31"/>
        <v>9109.35</v>
      </c>
      <c r="F176" s="95">
        <f t="shared" si="1"/>
        <v>326.61706704912154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2789</v>
      </c>
      <c r="E177" s="106">
        <f t="shared" si="32"/>
        <v>9109.35</v>
      </c>
      <c r="F177" s="95">
        <f t="shared" si="1"/>
        <v>326.61706704912154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2789</v>
      </c>
      <c r="E179" s="249">
        <v>9109.35</v>
      </c>
      <c r="F179" s="95">
        <f t="shared" si="1"/>
        <v>326.61706704912154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5083860</v>
      </c>
      <c r="E237" s="106">
        <f t="shared" si="41"/>
        <v>5554831.4299999997</v>
      </c>
      <c r="F237" s="95">
        <f t="shared" si="1"/>
        <v>109.26405192117801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4737110</v>
      </c>
      <c r="E238" s="106">
        <f t="shared" si="42"/>
        <v>4660341.21</v>
      </c>
      <c r="F238" s="95">
        <f t="shared" si="1"/>
        <v>98.379417197405175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4737110</v>
      </c>
      <c r="E239" s="106">
        <f t="shared" si="43"/>
        <v>4660341.21</v>
      </c>
      <c r="F239" s="95">
        <f t="shared" si="1"/>
        <v>98.379417197405175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4737110</v>
      </c>
      <c r="E240" s="249">
        <v>4660341.21</v>
      </c>
      <c r="F240" s="95">
        <f t="shared" si="1"/>
        <v>98.379417197405175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346750</v>
      </c>
      <c r="E245" s="106">
        <f t="shared" si="45"/>
        <v>360216.12</v>
      </c>
      <c r="F245" s="95">
        <f t="shared" si="1"/>
        <v>103.88352415284787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346750</v>
      </c>
      <c r="E246" s="106">
        <f t="shared" si="46"/>
        <v>360216.12</v>
      </c>
      <c r="F246" s="95">
        <f t="shared" si="1"/>
        <v>103.88352415284787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346750</v>
      </c>
      <c r="E247" s="249">
        <v>360216.12</v>
      </c>
      <c r="F247" s="95">
        <f t="shared" si="1"/>
        <v>103.88352415284787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v>534274.1</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410850</v>
      </c>
      <c r="E264" s="249">
        <v>534274.1</v>
      </c>
      <c r="F264" s="95">
        <f t="shared" si="50"/>
        <v>130.0411585736887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20462</v>
      </c>
      <c r="E268" s="249">
        <v>166986.94</v>
      </c>
      <c r="F268" s="95">
        <f t="shared" si="50"/>
        <v>816.08317857491932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2789</v>
      </c>
      <c r="E288" s="249">
        <v>9109.35</v>
      </c>
      <c r="F288" s="95">
        <f t="shared" si="50"/>
        <v>326.61706704912154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8926780</v>
      </c>
      <c r="E114" s="83">
        <f t="shared" si="22"/>
        <v>10249808.16</v>
      </c>
      <c r="F114" s="65">
        <f t="shared" si="1"/>
        <v>114.82088905518005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8926780</v>
      </c>
      <c r="E115" s="83">
        <f t="shared" si="23"/>
        <v>10249808.16</v>
      </c>
      <c r="F115" s="65">
        <f t="shared" si="1"/>
        <v>114.82088905518005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8926780</v>
      </c>
      <c r="E116" s="251">
        <v>10249808.16</v>
      </c>
      <c r="F116" s="65">
        <f t="shared" si="1"/>
        <v>114.82088905518005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8926780</v>
      </c>
      <c r="E141" s="108">
        <f t="shared" si="28"/>
        <v>10249808.16</v>
      </c>
      <c r="F141" s="84">
        <f t="shared" si="1"/>
        <v>114.82088905518005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164389.74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164389.74</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164389.74</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164389.74</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2789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10249844.159999998</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10085454.419999998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7847931.7999999998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2225657.92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11864.7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164389.74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10243523.809999999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10079134.069999998</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7847931.7999999998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2219337.5699999998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11864.7</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164389.74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9109.3499999996275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9109.35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9109.35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2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27183</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Tajnik</cp:lastModifiedBy>
  <cp:lastPrinted>2023-01-30T13:25:53Z</cp:lastPrinted>
  <dcterms:created xsi:type="dcterms:W3CDTF">2022-04-01T05:14:30Z</dcterms:created>
  <dcterms:modified xsi:type="dcterms:W3CDTF">2023-02-01T08:59:47Z</dcterms:modified>
</cp:coreProperties>
</file>